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7136\"/>
    </mc:Choice>
  </mc:AlternateContent>
  <xr:revisionPtr revIDLastSave="0" documentId="13_ncr:1_{DA5058A8-4B9A-48DE-A64D-BAA841C93269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ngl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E21" i="1"/>
  <c r="F21" i="1" s="1"/>
  <c r="E15" i="1" l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50" i="1" l="1"/>
  <c r="F48" i="1"/>
  <c r="F47" i="1"/>
  <c r="F46" i="1"/>
  <c r="F45" i="1"/>
  <c r="F44" i="1"/>
  <c r="F43" i="1"/>
  <c r="F42" i="1"/>
  <c r="F41" i="1"/>
  <c r="F40" i="1"/>
  <c r="F39" i="1"/>
  <c r="F38" i="1"/>
  <c r="F33" i="1" l="1"/>
  <c r="F31" i="1"/>
  <c r="F30" i="1"/>
  <c r="F28" i="1"/>
  <c r="F27" i="1"/>
  <c r="F24" i="1"/>
  <c r="F23" i="1"/>
  <c r="F22" i="1"/>
  <c r="F19" i="1"/>
  <c r="F18" i="1"/>
  <c r="F17" i="1"/>
  <c r="F16" i="1"/>
  <c r="F15" i="1"/>
  <c r="F20" i="1"/>
  <c r="F26" i="1"/>
  <c r="B51" i="1"/>
  <c r="F34" i="1" l="1"/>
  <c r="B52" i="1" l="1"/>
  <c r="F51" i="1"/>
  <c r="B35" i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<sst xmlns="http://schemas.openxmlformats.org/spreadsheetml/2006/main" count="68" uniqueCount="64">
  <si>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</si>
  <si>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</si>
  <si>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</si>
  <si>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</si>
  <si>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</si>
  <si>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</si>
  <si>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</si>
  <si>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</si>
  <si>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</si>
  <si>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</si>
  <si>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</si>
  <si>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</si>
  <si>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</si>
  <si>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</si>
  <si>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</si>
  <si>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</si>
  <si>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D-</t>
  </si>
  <si>
    <t>WRIT 101W - College Writing I</t>
  </si>
  <si>
    <t>WRIT 201 - College Writing II</t>
  </si>
  <si>
    <t>F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</si>
  <si>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</si>
  <si>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</si>
  <si>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</si>
  <si>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</si>
  <si>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</si>
  <si>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</si>
  <si>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</si>
  <si>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</si>
  <si>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</si>
  <si>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</si>
  <si>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</si>
  <si>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</si>
  <si>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</si>
  <si>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</si>
  <si>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</si>
  <si>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</si>
  <si>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</si>
  <si>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</si>
  <si>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</si>
  <si>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</si>
  <si>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</si>
  <si>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</si>
  <si>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</si>
  <si>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</si>
  <si>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</si>
  <si>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</si>
  <si>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</si>
  <si>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</si>
  <si>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</si>
  <si>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</si>
  <si>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</si>
  <si>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</si>
  <si>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</si>
  <si>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</si>
  <si>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</si>
  <si>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</si>
  <si>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</si>
  <si>
    <t>LIT 285D - Mythology; or LIT 308 - Multicultural Lit; or LIT 335 - Women &amp; Lit; or LIT 382 - Lit for Children; or LIT 440 - World Lit</t>
  </si>
  <si>
    <t>American/British Literature Electives (9 credits)</t>
  </si>
  <si>
    <t>Literary Regions/Genres/Authors/Topics (6 credits from Lit 214D/431/437/438/473RH)</t>
  </si>
  <si>
    <t>FCS 101IS - Indiv and Fam Dev: Lifespan</t>
  </si>
  <si>
    <t>LIT 233 or LIT 240 - Classical Foundations of Literature/Bible as Lit</t>
  </si>
  <si>
    <t>Writing Elective (3 credits)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</si>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</sst>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1.285156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2" t="s">
        <v>48</v>
      </c>
      <c r="B1" s="37"/>
      <c r="C1" s="37"/>
      <c r="D1" s="37"/>
      <c r="E1" s="22" t="s">
        <v>6</v>
      </c>
      <c r="F1" s="22">
        <v>4</v>
      </c>
      <c r="G1" s="37"/>
    </row>
    <row r="2" spans="1:8" ht="26.25">
      <c r="A2" s="37" t="s">
        <v>0</v>
      </c>
      <c r="B2" s="37"/>
      <c r="C2" s="37"/>
      <c r="D2" s="37"/>
      <c r="E2" s="22" t="s">
        <v>7</v>
      </c>
      <c r="F2" s="22">
        <v>3.7</v>
      </c>
      <c r="G2" s="37"/>
    </row>
    <row r="3" spans="1:8" ht="16.5" thickBot="1">
      <c r="A3" s="41" t="s">
        <v>63</v>
      </c>
      <c r="B3" s="38"/>
      <c r="C3" s="41" t="s">
        <v>38</v>
      </c>
      <c r="D3" s="42"/>
      <c r="E3" s="22" t="s">
        <v>8</v>
      </c>
      <c r="F3" s="22">
        <v>3</v>
      </c>
      <c r="G3"/>
    </row>
    <row r="4" spans="1:8">
      <c r="A4" s="43" t="s">
        <v>39</v>
      </c>
      <c r="D4" s="9"/>
      <c r="E4" s="22" t="s">
        <v>9</v>
      </c>
      <c r="F4" s="22">
        <v>2.7</v>
      </c>
      <c r="G4"/>
    </row>
    <row r="5" spans="1:8">
      <c r="A5" s="43" t="s">
        <v>40</v>
      </c>
      <c r="C5" s="44"/>
      <c r="D5" s="44"/>
      <c r="E5" s="22" t="s">
        <v>10</v>
      </c>
      <c r="F5" s="22">
        <v>3.3</v>
      </c>
      <c r="G5"/>
    </row>
    <row r="6" spans="1:8">
      <c r="A6" s="43" t="s">
        <v>41</v>
      </c>
      <c r="C6" s="44"/>
      <c r="D6" s="44"/>
      <c r="E6" s="22" t="s">
        <v>11</v>
      </c>
      <c r="F6" s="22">
        <v>2</v>
      </c>
      <c r="G6"/>
    </row>
    <row r="7" spans="1:8">
      <c r="A7" s="45" t="s">
        <v>42</v>
      </c>
      <c r="B7" s="46"/>
      <c r="D7" s="46"/>
      <c r="E7" s="22" t="s">
        <v>12</v>
      </c>
      <c r="F7" s="22">
        <v>1.7</v>
      </c>
      <c r="G7"/>
    </row>
    <row r="8" spans="1:8">
      <c r="A8" s="45" t="s">
        <v>43</v>
      </c>
      <c r="B8" s="46"/>
      <c r="C8" s="47"/>
      <c r="D8" s="46"/>
      <c r="E8" s="22" t="s">
        <v>13</v>
      </c>
      <c r="F8" s="22">
        <v>2.2999999999999998</v>
      </c>
      <c r="G8"/>
    </row>
    <row r="9" spans="1:8">
      <c r="A9" s="45" t="s">
        <v>44</v>
      </c>
      <c r="B9" s="46"/>
      <c r="C9" s="47"/>
      <c r="D9" s="46"/>
      <c r="E9" s="22" t="s">
        <v>15</v>
      </c>
      <c r="F9" s="22">
        <v>1</v>
      </c>
      <c r="G9"/>
    </row>
    <row r="10" spans="1:8">
      <c r="A10" s="45" t="s">
        <v>45</v>
      </c>
      <c r="B10" s="46"/>
      <c r="C10" s="47"/>
      <c r="D10" s="46"/>
      <c r="E10" s="22" t="s">
        <v>16</v>
      </c>
      <c r="F10" s="22">
        <v>0.7</v>
      </c>
      <c r="G10"/>
    </row>
    <row r="11" spans="1:8">
      <c r="A11" s="45" t="s">
        <v>46</v>
      </c>
      <c r="B11" s="46"/>
      <c r="C11" s="47"/>
      <c r="D11" s="46"/>
      <c r="E11" s="22" t="s">
        <v>56</v>
      </c>
      <c r="F11" s="22">
        <v>1.3</v>
      </c>
      <c r="G11"/>
    </row>
    <row r="12" spans="1:8" ht="19.5" customHeight="1" thickBot="1">
      <c r="A12" s="48" t="s">
        <v>47</v>
      </c>
      <c r="B12" s="49"/>
      <c r="C12" s="49"/>
      <c r="D12" s="50"/>
      <c r="E12" s="22" t="s">
        <v>19</v>
      </c>
      <c r="F12" s="22">
        <v>0</v>
      </c>
      <c r="G12" s="11"/>
      <c r="H12" s="11"/>
    </row>
    <row r="13" spans="1:8" ht="30.75" customHeight="1" thickBot="1">
      <c r="A13" s="51" t="s">
        <v>21</v>
      </c>
      <c r="B13" s="39"/>
      <c r="C13" s="39"/>
      <c r="D13" s="39"/>
      <c r="E13" s="39"/>
      <c r="F13" s="12"/>
      <c r="G13" s="11"/>
      <c r="H13" s="11"/>
    </row>
    <row r="14" spans="1:8" ht="18" customHeight="1" thickBot="1">
      <c r="A14" s="63" t="s">
        <v>1</v>
      </c>
      <c r="B14" s="26" t="s">
        <v>23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 customHeight="1">
      <c r="A15" s="70" t="s">
        <v>50</v>
      </c>
      <c r="B15" s="27"/>
      <c r="C15" s="10"/>
      <c r="D15" s="8"/>
      <c r="E15" s="11">
        <f t="shared" ref="E15:E50" si="0">IF(OR(LEN(TRIM(D15))&lt;1,LEN(TRIM(D15))&gt;2),0,LOOKUP(TRIM(D15),$E$1:$F$12))</f>
        <v>0</v>
      </c>
      <c r="F15" s="6">
        <f>'English GPA Calculator'!C15*E15</f>
        <v>0</v>
      </c>
      <c r="G15" s="3"/>
    </row>
    <row r="16" spans="1:8" ht="15" customHeight="1">
      <c r="A16" s="70" t="s">
        <v>51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 thickBot="1">
      <c r="A17" s="75" t="s">
        <v>52</v>
      </c>
      <c r="B17" s="77"/>
      <c r="C17" s="13"/>
      <c r="D17" s="15"/>
      <c r="E17" s="11">
        <f t="shared" si="0"/>
        <v>0</v>
      </c>
      <c r="F17" s="6">
        <f>'English GPA Calculator'!C17*E17</f>
        <v>0</v>
      </c>
      <c r="G17" s="3"/>
    </row>
    <row r="18" spans="1:7" ht="15" customHeight="1">
      <c r="A18" s="69" t="s">
        <v>53</v>
      </c>
      <c r="B18" s="27"/>
      <c r="C18" s="10"/>
      <c r="D18" s="14"/>
      <c r="E18" s="11">
        <f t="shared" si="0"/>
        <v>0</v>
      </c>
      <c r="F18" s="6">
        <f>'English GPA Calculator'!C18*E18</f>
        <v>0</v>
      </c>
      <c r="G18" s="3"/>
    </row>
    <row r="19" spans="1:7" ht="15" customHeight="1" thickBot="1">
      <c r="A19" s="73" t="s">
        <v>54</v>
      </c>
      <c r="B19" s="32"/>
      <c r="C19" s="17"/>
      <c r="D19" s="18"/>
      <c r="E19" s="11">
        <f t="shared" si="0"/>
        <v>0</v>
      </c>
      <c r="F19" s="6">
        <f>'English GPA Calculator'!C19*E19</f>
        <v>0</v>
      </c>
      <c r="G19" s="3"/>
    </row>
    <row r="20" spans="1:7" ht="15" customHeight="1">
      <c r="A20" s="65" t="s">
        <v>55</v>
      </c>
      <c r="B20" s="25"/>
      <c r="C20" s="19"/>
      <c r="D20" s="20"/>
      <c r="E20" s="11">
        <f t="shared" si="0"/>
        <v>0</v>
      </c>
      <c r="F20" s="6">
        <f>'English GPA Calculator'!C20*E20</f>
        <v>0</v>
      </c>
      <c r="G20" s="3"/>
    </row>
    <row r="21" spans="1:7" ht="25.5">
      <c r="A21" s="78" t="s">
        <v>61</v>
      </c>
      <c r="B21" s="69"/>
      <c r="C21" s="69"/>
      <c r="D21" s="69"/>
      <c r="E21" s="11">
        <f t="shared" si="0"/>
        <v>0</v>
      </c>
      <c r="F21" s="6">
        <f>'English GPA Calculator'!C21*E21</f>
        <v>0</v>
      </c>
      <c r="G21" s="3"/>
    </row>
    <row r="22" spans="1:7" ht="38.25">
      <c r="A22" s="74" t="s">
        <v>57</v>
      </c>
      <c r="B22" s="27"/>
      <c r="C22" s="10"/>
      <c r="D22" s="8"/>
      <c r="E22" s="11">
        <f t="shared" si="0"/>
        <v>0</v>
      </c>
      <c r="F22" s="6">
        <f>'English GPA Calculator'!C22*E22</f>
        <v>0</v>
      </c>
      <c r="G22" s="3"/>
    </row>
    <row r="23" spans="1:7" ht="15" customHeight="1" thickBot="1">
      <c r="A23" s="75" t="s">
        <v>14</v>
      </c>
      <c r="B23" s="23"/>
      <c r="C23" s="13"/>
      <c r="D23" s="15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68" t="s">
        <v>18</v>
      </c>
      <c r="B24" s="24"/>
      <c r="C24" s="16"/>
      <c r="D24" s="21"/>
      <c r="E24" s="11">
        <f t="shared" si="0"/>
        <v>0</v>
      </c>
      <c r="F24" s="6">
        <f>'English GPA Calculator'!C24*E24</f>
        <v>0</v>
      </c>
      <c r="G24" s="3"/>
    </row>
    <row r="25" spans="1:7" ht="15" customHeight="1">
      <c r="A25" s="71" t="s">
        <v>58</v>
      </c>
      <c r="B25" s="35"/>
      <c r="C25" s="35"/>
      <c r="D25" s="36"/>
      <c r="E25" s="11">
        <f t="shared" si="0"/>
        <v>0</v>
      </c>
      <c r="F25" s="6"/>
      <c r="G25" s="3"/>
    </row>
    <row r="26" spans="1:7" ht="15" customHeight="1">
      <c r="A26" s="34"/>
      <c r="B26" s="27"/>
      <c r="C26" s="10"/>
      <c r="D26" s="8"/>
      <c r="E26" s="11">
        <f t="shared" si="0"/>
        <v>0</v>
      </c>
      <c r="F26" s="6">
        <f>'English GPA Calculator'!C26*E26</f>
        <v>0</v>
      </c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 thickBot="1">
      <c r="A28" s="33"/>
      <c r="B28" s="23"/>
      <c r="C28" s="13"/>
      <c r="D28" s="15"/>
      <c r="E28" s="11">
        <f t="shared" si="0"/>
        <v>0</v>
      </c>
      <c r="F28" s="6">
        <f>'English GPA Calculator'!C28*E28</f>
        <v>0</v>
      </c>
      <c r="G28" s="3"/>
    </row>
    <row r="29" spans="1:7" ht="15" customHeight="1">
      <c r="A29" s="71" t="s">
        <v>59</v>
      </c>
      <c r="B29" s="35"/>
      <c r="C29" s="35"/>
      <c r="D29" s="36"/>
      <c r="E29" s="11">
        <f t="shared" si="0"/>
        <v>0</v>
      </c>
      <c r="F29" s="6"/>
      <c r="G29" s="3"/>
    </row>
    <row r="30" spans="1:7" ht="15" customHeight="1">
      <c r="A30" s="34"/>
      <c r="B30" s="27"/>
      <c r="C30" s="10"/>
      <c r="D30" s="8"/>
      <c r="E30" s="11">
        <f t="shared" si="0"/>
        <v>0</v>
      </c>
      <c r="F30" s="6">
        <f>'English GPA Calculator'!C30*E30</f>
        <v>0</v>
      </c>
      <c r="G30" s="3"/>
    </row>
    <row r="31" spans="1:7" ht="15" customHeight="1" thickBot="1">
      <c r="A31" s="33"/>
      <c r="B31" s="76"/>
      <c r="C31" s="15"/>
      <c r="D31" s="15"/>
      <c r="E31" s="11">
        <f t="shared" si="0"/>
        <v>0</v>
      </c>
      <c r="F31" s="6">
        <f>'English GPA Calculator'!C31*E31</f>
        <v>0</v>
      </c>
      <c r="G31" s="3"/>
    </row>
    <row r="32" spans="1:7" ht="15" customHeight="1">
      <c r="A32" s="71" t="s">
        <v>62</v>
      </c>
      <c r="B32" s="35"/>
      <c r="C32" s="35"/>
      <c r="D32" s="36"/>
      <c r="E32" s="11"/>
      <c r="F32" s="6"/>
      <c r="G32" s="3"/>
    </row>
    <row r="33" spans="1:7" thickBot="1">
      <c r="A33" s="40"/>
      <c r="B33" s="28"/>
      <c r="C33" s="15"/>
      <c r="D33" s="18"/>
      <c r="E33" s="11">
        <f t="shared" si="0"/>
        <v>0</v>
      </c>
      <c r="F33" s="6">
        <f>'English GPA Calculator'!C33*E33</f>
        <v>0</v>
      </c>
      <c r="G33" s="3"/>
    </row>
    <row r="34" spans="1:7" ht="17.25" thickTop="1" thickBot="1">
      <c r="A34" s="60" t="s">
        <v>49</v>
      </c>
      <c r="B34" s="59">
        <f>SUM(C15:C33)</f>
        <v>0</v>
      </c>
      <c r="C34" s="56"/>
      <c r="D34" s="55"/>
      <c r="E34" s="11">
        <f t="shared" si="0"/>
        <v>0</v>
      </c>
      <c r="F34" s="6">
        <f>SUM(F15:F33)</f>
        <v>0</v>
      </c>
      <c r="G34" s="3"/>
    </row>
    <row r="35" spans="1:7" ht="17.25" thickTop="1" thickBot="1">
      <c r="A35" s="60" t="s">
        <v>20</v>
      </c>
      <c r="B35" s="61" t="str">
        <f>IF(B34=0,"",F34/B34)</f>
        <v/>
      </c>
      <c r="D35" s="4"/>
      <c r="E35" s="11">
        <f t="shared" si="0"/>
        <v>0</v>
      </c>
      <c r="F35"/>
      <c r="G35" s="3"/>
    </row>
    <row r="36" spans="1:7" s="52" customFormat="1" ht="31.5" customHeight="1" thickTop="1" thickBot="1">
      <c r="A36" s="51" t="s">
        <v>22</v>
      </c>
      <c r="B36" s="51"/>
      <c r="C36" s="51"/>
      <c r="D36" s="51"/>
      <c r="E36" s="11">
        <f t="shared" si="0"/>
        <v>0</v>
      </c>
    </row>
    <row r="37" spans="1:7" ht="16.5" thickBot="1">
      <c r="A37" s="63" t="s">
        <v>1</v>
      </c>
      <c r="B37" s="26" t="s">
        <v>23</v>
      </c>
      <c r="C37" s="2" t="s">
        <v>2</v>
      </c>
      <c r="D37" s="2" t="s">
        <v>3</v>
      </c>
      <c r="E37" s="11">
        <f t="shared" si="0"/>
        <v>0</v>
      </c>
      <c r="F37"/>
      <c r="G37"/>
    </row>
    <row r="38" spans="1:7" ht="15">
      <c r="A38" s="65" t="s">
        <v>24</v>
      </c>
      <c r="B38" s="27"/>
      <c r="C38" s="53"/>
      <c r="D38" s="54" t="s">
        <v>25</v>
      </c>
      <c r="E38" s="11">
        <f t="shared" si="0"/>
        <v>0</v>
      </c>
      <c r="F38" s="6">
        <f t="shared" ref="F38:F48" si="1">C38*E38</f>
        <v>0</v>
      </c>
      <c r="G38"/>
    </row>
    <row r="39" spans="1:7" ht="15">
      <c r="A39" s="69" t="s">
        <v>26</v>
      </c>
      <c r="B39" s="27"/>
      <c r="C39" s="10"/>
      <c r="D39" s="8"/>
      <c r="E39" s="11">
        <f t="shared" si="0"/>
        <v>0</v>
      </c>
      <c r="F39" s="6">
        <f t="shared" si="1"/>
        <v>0</v>
      </c>
      <c r="G39"/>
    </row>
    <row r="40" spans="1:7" ht="15">
      <c r="A40" s="69" t="s">
        <v>27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9" t="s">
        <v>28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9" t="s">
        <v>29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9" t="s">
        <v>30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ht="15">
      <c r="A44" s="69" t="s">
        <v>31</v>
      </c>
      <c r="B44" s="27"/>
      <c r="C44" s="10"/>
      <c r="D44" s="8"/>
      <c r="E44" s="11">
        <f t="shared" si="0"/>
        <v>0</v>
      </c>
      <c r="F44" s="6">
        <f t="shared" si="1"/>
        <v>0</v>
      </c>
      <c r="G44"/>
    </row>
    <row r="45" spans="1:7" ht="15">
      <c r="A45" s="69" t="s">
        <v>32</v>
      </c>
      <c r="B45" s="27"/>
      <c r="C45" s="10"/>
      <c r="D45" s="8"/>
      <c r="E45" s="11">
        <f t="shared" si="0"/>
        <v>0</v>
      </c>
      <c r="F45" s="6">
        <f t="shared" si="1"/>
        <v>0</v>
      </c>
      <c r="G45"/>
    </row>
    <row r="46" spans="1:7" thickBot="1">
      <c r="A46" s="72" t="s">
        <v>33</v>
      </c>
      <c r="B46" s="32"/>
      <c r="C46" s="17"/>
      <c r="D46" s="18"/>
      <c r="E46" s="11">
        <f t="shared" si="0"/>
        <v>0</v>
      </c>
      <c r="F46" s="6">
        <f t="shared" si="1"/>
        <v>0</v>
      </c>
      <c r="G46"/>
    </row>
    <row r="47" spans="1:7" thickBot="1">
      <c r="A47" s="66" t="s">
        <v>34</v>
      </c>
      <c r="B47" s="64"/>
      <c r="C47" s="29"/>
      <c r="D47" s="30"/>
      <c r="E47" s="11">
        <f t="shared" si="0"/>
        <v>0</v>
      </c>
      <c r="F47" s="6">
        <f t="shared" si="1"/>
        <v>0</v>
      </c>
      <c r="G47"/>
    </row>
    <row r="48" spans="1:7" thickBot="1">
      <c r="A48" s="66" t="s">
        <v>60</v>
      </c>
      <c r="B48" s="64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ht="33.75" customHeight="1" thickBot="1">
      <c r="A49" s="51" t="s">
        <v>35</v>
      </c>
      <c r="B49" s="39"/>
      <c r="C49" s="39"/>
      <c r="D49" s="39"/>
      <c r="E49" s="11">
        <f t="shared" si="0"/>
        <v>0</v>
      </c>
      <c r="F49"/>
      <c r="G49"/>
    </row>
    <row r="50" spans="1:7" thickBot="1">
      <c r="A50" s="67" t="s">
        <v>17</v>
      </c>
      <c r="B50" s="31"/>
      <c r="C50" s="29"/>
      <c r="D50" s="30"/>
      <c r="E50" s="11">
        <f t="shared" si="0"/>
        <v>0</v>
      </c>
      <c r="F50" s="6">
        <f>C50*E50</f>
        <v>0</v>
      </c>
      <c r="G50"/>
    </row>
    <row r="51" spans="1:7" ht="17.25" thickTop="1" thickBot="1">
      <c r="A51" s="58" t="s">
        <v>36</v>
      </c>
      <c r="B51" s="59">
        <f>B34+SUM(C38:C48)+SUM(C50:C50)</f>
        <v>0</v>
      </c>
      <c r="C51" s="57"/>
      <c r="D51" s="7"/>
      <c r="E51"/>
      <c r="F51" s="6">
        <f>F34+SUM(F38:F50)</f>
        <v>0</v>
      </c>
      <c r="G51"/>
    </row>
    <row r="52" spans="1:7" ht="17.25" thickTop="1" thickBot="1">
      <c r="A52" s="60" t="s">
        <v>37</v>
      </c>
      <c r="B52" s="61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2019-07-25T20:38:12Z</dcterms:modified>
  <cp:category/>
  <cp:contentStatus/>
</cp:coreProperties>
</file>