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15j512\AppData\Local\Box\Box for Office\258344965\FilesFolder\476820617070\"/>
    </mc:Choice>
  </mc:AlternateContent>
  <xr:revisionPtr revIDLastSave="0" documentId="13_ncr:1_{1525E47C-43EC-4676-A465-A5196AEFB830}" xr6:coauthVersionLast="36" xr6:coauthVersionMax="36" xr10:uidLastSave="{00000000-0000-0000-0000-000000000000}"/>
  <bookViews>
    <workbookView xWindow="705" yWindow="465" windowWidth="27915" windowHeight="18060" xr2:uid="{00000000-000D-0000-FFFF-FFFF00000000}"/>
  </bookViews>
  <sheets>
    <sheet name="Health Enhanc. GPA Calculat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59" i="1" l="1"/>
  <c r="E57" i="1"/>
  <c r="E58" i="1"/>
  <c r="F59" i="1" l="1"/>
  <c r="F57" i="1"/>
  <c r="E56" i="1"/>
  <c r="F56" i="1" s="1"/>
  <c r="E55" i="1"/>
  <c r="F55" i="1" s="1"/>
  <c r="E54" i="1"/>
  <c r="F54" i="1" s="1"/>
  <c r="E53" i="1"/>
  <c r="F53" i="1" s="1"/>
  <c r="E52" i="1"/>
  <c r="F52" i="1" s="1"/>
  <c r="E51" i="1"/>
  <c r="F51" i="1" s="1"/>
  <c r="E50" i="1"/>
  <c r="F50" i="1" s="1"/>
  <c r="E45" i="1" l="1"/>
  <c r="E44" i="1"/>
  <c r="E43" i="1"/>
  <c r="E42" i="1"/>
  <c r="E41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F38" i="1" l="1"/>
  <c r="F35" i="1" l="1"/>
  <c r="F36" i="1"/>
  <c r="F37" i="1"/>
  <c r="F39" i="1"/>
  <c r="F41" i="1"/>
  <c r="F42" i="1"/>
  <c r="F43" i="1"/>
  <c r="F22" i="1" l="1"/>
  <c r="F23" i="1"/>
  <c r="F24" i="1"/>
  <c r="F25" i="1"/>
  <c r="F26" i="1"/>
  <c r="F27" i="1"/>
  <c r="F28" i="1"/>
  <c r="F29" i="1"/>
  <c r="F30" i="1"/>
  <c r="F31" i="1"/>
  <c r="F32" i="1"/>
  <c r="F33" i="1"/>
  <c r="F34" i="1"/>
  <c r="F44" i="1"/>
  <c r="B46" i="1" l="1"/>
  <c r="F16" i="1"/>
  <c r="F17" i="1"/>
  <c r="F18" i="1"/>
  <c r="F19" i="1"/>
  <c r="F20" i="1"/>
  <c r="F21" i="1"/>
  <c r="F45" i="1"/>
  <c r="F15" i="1"/>
  <c r="F46" i="1" l="1"/>
  <c r="F60" i="1" s="1"/>
  <c r="B47" i="1"/>
  <c r="B60" i="1"/>
  <c r="B61" i="1" s="1"/>
</calcChain>
</file>

<file path=xl/sharedStrings.xml><?xml version="1.0" encoding="utf-8"?>
<sst xmlns="http://schemas.openxmlformats.org/spreadsheetml/2006/main" count="78" uniqueCount="74">
  <si>
    <t>Credits</t>
  </si>
  <si>
    <t>Grade</t>
  </si>
  <si>
    <t>Content Area GPA:</t>
  </si>
  <si>
    <t>Course</t>
  </si>
  <si>
    <t>Quality Factor</t>
  </si>
  <si>
    <t>Quality Pts</t>
  </si>
  <si>
    <t>Directed Electives (7-11 credits from CHTH 435, COA 395, COA 405, KIN 270, KIN 410, KIN 415, NUTR 411)</t>
  </si>
  <si>
    <t>Health Enhancement - Major</t>
  </si>
  <si>
    <t>A</t>
  </si>
  <si>
    <t>A-</t>
  </si>
  <si>
    <t>B+</t>
  </si>
  <si>
    <t>B</t>
  </si>
  <si>
    <t>B-</t>
  </si>
  <si>
    <t>C+</t>
  </si>
  <si>
    <t>C</t>
  </si>
  <si>
    <t>C-</t>
  </si>
  <si>
    <t>D+</t>
  </si>
  <si>
    <t>D</t>
  </si>
  <si>
    <t>F</t>
  </si>
  <si>
    <t>D-</t>
  </si>
  <si>
    <t>P/F</t>
  </si>
  <si>
    <t>DANC 150 - Social Dance</t>
  </si>
  <si>
    <t>HEE 195 - Paraprofessional Experience I</t>
  </si>
  <si>
    <t>HEE 305 - Methods of Teaching Mvmt Expl</t>
  </si>
  <si>
    <t>KIN 105 - Foundations of Excerise Science</t>
  </si>
  <si>
    <t>LSCI 121 - Library Research Skills</t>
  </si>
  <si>
    <t>COA 205 - Introduction to Coaching</t>
  </si>
  <si>
    <t>CHTH 205 - Drugs and Society</t>
  </si>
  <si>
    <t>COA 256 - Coaching Track and Field</t>
  </si>
  <si>
    <t>HEE 306 - Methods of Cond Act</t>
  </si>
  <si>
    <t>KIN 221 - Hlth Anatomy &amp; Physiology</t>
  </si>
  <si>
    <t>COA 316 - Football Coaching Theory</t>
  </si>
  <si>
    <t>HTH 220 - Human Sexuality</t>
  </si>
  <si>
    <t>NUTR 221CS - Basic Human Nutrition</t>
  </si>
  <si>
    <t>HDFS 371 - Research Methods in HHD</t>
  </si>
  <si>
    <t>KIN 322 - Kinesiology</t>
  </si>
  <si>
    <t>COA 319 - Volleyball Coaching Theory</t>
  </si>
  <si>
    <t>HEE 310 - Methods of Adapted HE</t>
  </si>
  <si>
    <t>HEE 430 - Instrc Design in HE</t>
  </si>
  <si>
    <t>KIN 320 - Exercise Physiology</t>
  </si>
  <si>
    <t>COA 317 - Basketball Coaching Theory</t>
  </si>
  <si>
    <t>COA 318 - Soccer Coaching Theory</t>
  </si>
  <si>
    <t>HTH 455 - The Ethic of Care</t>
  </si>
  <si>
    <t>KIN 440R - Sport Psychology</t>
  </si>
  <si>
    <t>M 105Q - Contemporary Mathematics</t>
  </si>
  <si>
    <t>HDFS 101IS - Indiv and Fam Dev: Lifespan</t>
  </si>
  <si>
    <t>Content GPA Calculator and Curriculum Form</t>
  </si>
  <si>
    <t>Catalog Year 2019-20</t>
  </si>
  <si>
    <t>Date:</t>
  </si>
  <si>
    <t>Last Name:</t>
  </si>
  <si>
    <t>First Name:</t>
  </si>
  <si>
    <t xml:space="preserve">MSU ID: </t>
  </si>
  <si>
    <t xml:space="preserve">Address: </t>
  </si>
  <si>
    <t>City:</t>
  </si>
  <si>
    <t>State:</t>
  </si>
  <si>
    <t>Zip:</t>
  </si>
  <si>
    <t>Email:</t>
  </si>
  <si>
    <t>Phone:</t>
  </si>
  <si>
    <t>Content Coursework</t>
  </si>
  <si>
    <t>Substitute Course (if applicable)</t>
  </si>
  <si>
    <t>Professional Coursework</t>
  </si>
  <si>
    <t>EDU 211D - Multicultural Education</t>
  </si>
  <si>
    <t>EDU 222IS or EDU 223IS - Educational Psychology</t>
  </si>
  <si>
    <t>EDU 370 - Integrating Tech into Educ</t>
  </si>
  <si>
    <t>EDU 382 - Assessment, Curriculum, Instruction</t>
  </si>
  <si>
    <t>EDU 408 - Professional Issues</t>
  </si>
  <si>
    <t>EDU 495R - Student Teaching</t>
  </si>
  <si>
    <t>Additional Requirements</t>
  </si>
  <si>
    <t>US Core</t>
  </si>
  <si>
    <t>Total Credits (Program):</t>
  </si>
  <si>
    <t>Program GPA:</t>
  </si>
  <si>
    <t>EDU 397 - Methods (K-4)</t>
  </si>
  <si>
    <t>EDU 497 - Methods (5-12)</t>
  </si>
  <si>
    <t>Total Credits (Content):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</si>
</sst>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 "/>
    </font>
    <font>
      <sz val="10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 applyAlignment="1"/>
    <xf numFmtId="0" fontId="0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0" fillId="0" borderId="0" xfId="0" applyFont="1"/>
    <xf numFmtId="0" fontId="4" fillId="0" borderId="7" xfId="0" applyFont="1" applyBorder="1"/>
    <xf numFmtId="0" fontId="6" fillId="0" borderId="7" xfId="0" applyFont="1" applyBorder="1" applyAlignment="1">
      <alignment horizontal="left" vertical="center"/>
    </xf>
    <xf numFmtId="0" fontId="7" fillId="0" borderId="0" xfId="0" applyFont="1" applyAlignment="1"/>
    <xf numFmtId="0" fontId="6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6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2" fillId="0" borderId="0" xfId="0" applyFont="1" applyAlignment="1"/>
    <xf numFmtId="0" fontId="7" fillId="0" borderId="4" xfId="0" applyFont="1" applyBorder="1" applyAlignment="1"/>
    <xf numFmtId="0" fontId="7" fillId="0" borderId="15" xfId="0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7" fillId="0" borderId="17" xfId="0" applyFont="1" applyBorder="1" applyAlignment="1">
      <alignment vertical="center"/>
    </xf>
    <xf numFmtId="49" fontId="2" fillId="0" borderId="0" xfId="0" applyNumberFormat="1" applyFont="1" applyAlignment="1">
      <alignment horizontal="left"/>
    </xf>
    <xf numFmtId="0" fontId="8" fillId="0" borderId="4" xfId="0" applyFont="1" applyBorder="1" applyAlignment="1"/>
    <xf numFmtId="0" fontId="3" fillId="0" borderId="4" xfId="0" applyFont="1" applyBorder="1" applyAlignment="1"/>
    <xf numFmtId="49" fontId="8" fillId="0" borderId="0" xfId="0" applyNumberFormat="1" applyFont="1" applyBorder="1" applyAlignment="1"/>
    <xf numFmtId="49" fontId="8" fillId="0" borderId="0" xfId="0" applyNumberFormat="1" applyFont="1" applyBorder="1" applyAlignment="1">
      <alignment horizontal="left"/>
    </xf>
    <xf numFmtId="0" fontId="8" fillId="0" borderId="0" xfId="0" applyFont="1" applyBorder="1"/>
    <xf numFmtId="49" fontId="0" fillId="0" borderId="0" xfId="0" applyNumberFormat="1"/>
    <xf numFmtId="0" fontId="3" fillId="0" borderId="0" xfId="0" applyFont="1"/>
    <xf numFmtId="0" fontId="8" fillId="0" borderId="4" xfId="0" applyFont="1" applyBorder="1"/>
    <xf numFmtId="49" fontId="0" fillId="0" borderId="4" xfId="0" applyNumberFormat="1" applyBorder="1"/>
    <xf numFmtId="0" fontId="3" fillId="0" borderId="4" xfId="0" applyFont="1" applyBorder="1"/>
    <xf numFmtId="0" fontId="9" fillId="0" borderId="0" xfId="0" applyFont="1" applyBorder="1" applyAlignment="1">
      <alignment vertical="center"/>
    </xf>
    <xf numFmtId="0" fontId="9" fillId="0" borderId="0" xfId="0" applyFont="1" applyBorder="1" applyAlignment="1"/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16" xfId="0" applyFont="1" applyBorder="1" applyAlignment="1">
      <alignment horizontal="left" vertical="center"/>
    </xf>
    <xf numFmtId="0" fontId="6" fillId="0" borderId="10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8" fillId="0" borderId="23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/>
    </xf>
    <xf numFmtId="0" fontId="1" fillId="0" borderId="25" xfId="0" applyFont="1" applyBorder="1"/>
    <xf numFmtId="0" fontId="8" fillId="0" borderId="26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/>
    </xf>
    <xf numFmtId="0" fontId="6" fillId="0" borderId="28" xfId="0" applyFont="1" applyBorder="1" applyAlignment="1">
      <alignment horizontal="left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vertical="center"/>
    </xf>
    <xf numFmtId="0" fontId="6" fillId="0" borderId="31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6" fillId="0" borderId="32" xfId="0" applyFont="1" applyBorder="1" applyAlignment="1">
      <alignment vertical="center"/>
    </xf>
    <xf numFmtId="0" fontId="6" fillId="0" borderId="33" xfId="0" applyFont="1" applyBorder="1" applyAlignment="1">
      <alignment vertical="center"/>
    </xf>
    <xf numFmtId="0" fontId="6" fillId="0" borderId="34" xfId="0" applyFont="1" applyBorder="1" applyAlignment="1">
      <alignment vertical="center"/>
    </xf>
    <xf numFmtId="0" fontId="6" fillId="0" borderId="3" xfId="0" applyFont="1" applyFill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36" xfId="0" applyFont="1" applyBorder="1" applyAlignment="1">
      <alignment vertical="center"/>
    </xf>
    <xf numFmtId="0" fontId="6" fillId="0" borderId="35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2"/>
  <sheetViews>
    <sheetView tabSelected="1" view="pageLayout" zoomScale="85" zoomScaleNormal="100" zoomScalePageLayoutView="85" workbookViewId="0"/>
  </sheetViews>
  <sheetFormatPr defaultColWidth="8.85546875" defaultRowHeight="15.75"/>
  <cols>
    <col min="1" max="1" width="51.28515625" style="1" customWidth="1"/>
    <col min="2" max="2" width="47.140625" style="1" customWidth="1"/>
    <col min="3" max="4" width="12.28515625" style="1" customWidth="1"/>
    <col min="5" max="5" width="10.7109375" style="9" hidden="1" customWidth="1"/>
    <col min="6" max="6" width="9.140625" style="1" hidden="1" customWidth="1"/>
    <col min="7" max="10" width="8.85546875" customWidth="1"/>
  </cols>
  <sheetData>
    <row r="1" spans="1:7" ht="26.25">
      <c r="A1" s="35" t="s">
        <v>46</v>
      </c>
      <c r="B1" s="30"/>
      <c r="C1" s="30"/>
      <c r="D1" s="30"/>
      <c r="E1" s="28" t="s">
        <v>8</v>
      </c>
      <c r="F1" s="28">
        <v>4</v>
      </c>
    </row>
    <row r="2" spans="1:7" ht="26.25">
      <c r="A2" s="30" t="s">
        <v>7</v>
      </c>
      <c r="B2" s="30"/>
      <c r="C2" s="30"/>
      <c r="D2" s="30"/>
      <c r="E2" s="28" t="s">
        <v>9</v>
      </c>
      <c r="F2" s="28">
        <v>3.7</v>
      </c>
    </row>
    <row r="3" spans="1:7" ht="16.5" thickBot="1">
      <c r="A3" s="36" t="s">
        <v>47</v>
      </c>
      <c r="B3" s="31"/>
      <c r="C3" s="36" t="s">
        <v>48</v>
      </c>
      <c r="D3" s="37"/>
      <c r="E3" s="28" t="s">
        <v>11</v>
      </c>
      <c r="F3" s="28">
        <v>3</v>
      </c>
    </row>
    <row r="4" spans="1:7">
      <c r="A4" s="38" t="s">
        <v>49</v>
      </c>
      <c r="D4" s="9"/>
      <c r="E4" s="28" t="s">
        <v>12</v>
      </c>
      <c r="F4" s="28">
        <v>2.7</v>
      </c>
    </row>
    <row r="5" spans="1:7">
      <c r="A5" s="38" t="s">
        <v>50</v>
      </c>
      <c r="C5" s="39"/>
      <c r="D5" s="39"/>
      <c r="E5" s="28" t="s">
        <v>10</v>
      </c>
      <c r="F5" s="28">
        <v>3.3</v>
      </c>
    </row>
    <row r="6" spans="1:7">
      <c r="A6" s="38" t="s">
        <v>51</v>
      </c>
      <c r="C6" s="39"/>
      <c r="D6" s="39"/>
      <c r="E6" s="28" t="s">
        <v>14</v>
      </c>
      <c r="F6" s="28">
        <v>2</v>
      </c>
    </row>
    <row r="7" spans="1:7">
      <c r="A7" s="40" t="s">
        <v>52</v>
      </c>
      <c r="B7" s="41"/>
      <c r="D7" s="41"/>
      <c r="E7" s="28" t="s">
        <v>15</v>
      </c>
      <c r="F7" s="28">
        <v>1.7</v>
      </c>
    </row>
    <row r="8" spans="1:7">
      <c r="A8" s="40" t="s">
        <v>53</v>
      </c>
      <c r="B8" s="41"/>
      <c r="C8" s="42"/>
      <c r="D8" s="41"/>
      <c r="E8" s="28" t="s">
        <v>13</v>
      </c>
      <c r="F8" s="28">
        <v>2.2999999999999998</v>
      </c>
    </row>
    <row r="9" spans="1:7">
      <c r="A9" s="40" t="s">
        <v>54</v>
      </c>
      <c r="B9" s="41"/>
      <c r="C9" s="42"/>
      <c r="D9" s="41"/>
      <c r="E9" s="28" t="s">
        <v>17</v>
      </c>
      <c r="F9" s="28">
        <v>1</v>
      </c>
    </row>
    <row r="10" spans="1:7">
      <c r="A10" s="40" t="s">
        <v>55</v>
      </c>
      <c r="B10" s="41"/>
      <c r="C10" s="42"/>
      <c r="D10" s="41"/>
      <c r="E10" s="28" t="s">
        <v>19</v>
      </c>
      <c r="F10" s="28">
        <v>0.7</v>
      </c>
    </row>
    <row r="11" spans="1:7">
      <c r="A11" s="40" t="s">
        <v>56</v>
      </c>
      <c r="B11" s="41"/>
      <c r="C11" s="42"/>
      <c r="D11" s="41"/>
      <c r="E11" s="28" t="s">
        <v>16</v>
      </c>
      <c r="F11" s="28">
        <v>1.3</v>
      </c>
    </row>
    <row r="12" spans="1:7" ht="16.5" thickBot="1">
      <c r="A12" s="43" t="s">
        <v>57</v>
      </c>
      <c r="B12" s="44"/>
      <c r="C12" s="45"/>
      <c r="D12" s="44"/>
      <c r="E12" s="28" t="s">
        <v>18</v>
      </c>
      <c r="F12" s="28">
        <v>0</v>
      </c>
    </row>
    <row r="13" spans="1:7" ht="22.5" customHeight="1" thickBot="1">
      <c r="A13" s="46" t="s">
        <v>58</v>
      </c>
      <c r="B13" s="47"/>
      <c r="C13" s="47"/>
      <c r="D13" s="47"/>
      <c r="E13" s="14"/>
      <c r="F13"/>
    </row>
    <row r="14" spans="1:7" ht="18" customHeight="1" thickBot="1">
      <c r="A14" s="77" t="s">
        <v>3</v>
      </c>
      <c r="B14" s="29" t="s">
        <v>59</v>
      </c>
      <c r="C14" s="2" t="s">
        <v>0</v>
      </c>
      <c r="D14" s="2" t="s">
        <v>1</v>
      </c>
      <c r="E14" s="5" t="s">
        <v>4</v>
      </c>
      <c r="F14" s="5" t="s">
        <v>5</v>
      </c>
    </row>
    <row r="15" spans="1:7" ht="18" customHeight="1" thickBot="1">
      <c r="A15" s="74" t="s">
        <v>27</v>
      </c>
      <c r="B15" s="68"/>
      <c r="C15" s="15"/>
      <c r="D15" s="17"/>
      <c r="E15" s="11">
        <f>IF(OR(LEN(TRIM(D15))&lt;1,LEN(TRIM(D15))&gt;2),0,LOOKUP(TRIM(D15),$E$1:$F$12))</f>
        <v>0</v>
      </c>
      <c r="F15" s="6">
        <f>C15*E15</f>
        <v>0</v>
      </c>
    </row>
    <row r="16" spans="1:7" ht="15" customHeight="1">
      <c r="A16" s="50" t="s">
        <v>26</v>
      </c>
      <c r="B16" s="63"/>
      <c r="C16" s="10"/>
      <c r="D16" s="8"/>
      <c r="E16" s="11">
        <f>IF(OR(LEN(TRIM(D16))&lt;1,LEN(TRIM(D16))&gt;2),0,LOOKUP(TRIM(D16),$E$1:$F$12))</f>
        <v>0</v>
      </c>
      <c r="F16" s="6">
        <f t="shared" ref="F16:F45" si="0">C16*E16</f>
        <v>0</v>
      </c>
      <c r="G16" s="3"/>
    </row>
    <row r="17" spans="1:7" ht="15" customHeight="1">
      <c r="A17" s="50" t="s">
        <v>28</v>
      </c>
      <c r="B17" s="63"/>
      <c r="C17" s="10"/>
      <c r="D17" s="16"/>
      <c r="E17" s="11">
        <f>IF(OR(LEN(TRIM(D17))&lt;1,LEN(TRIM(D17))&gt;2),0,LOOKUP(TRIM(D17),$E$1:$F$12))</f>
        <v>0</v>
      </c>
      <c r="F17" s="6">
        <f t="shared" si="0"/>
        <v>0</v>
      </c>
      <c r="G17" s="3"/>
    </row>
    <row r="18" spans="1:7" ht="15" customHeight="1">
      <c r="A18" s="50" t="s">
        <v>31</v>
      </c>
      <c r="B18" s="63"/>
      <c r="C18" s="10"/>
      <c r="D18" s="8"/>
      <c r="E18" s="11">
        <f>IF(OR(LEN(TRIM(D18))&lt;1,LEN(TRIM(D18))&gt;2),0,LOOKUP(TRIM(D18),$E$1:$F$12))</f>
        <v>0</v>
      </c>
      <c r="F18" s="6">
        <f t="shared" si="0"/>
        <v>0</v>
      </c>
      <c r="G18" s="3"/>
    </row>
    <row r="19" spans="1:7" ht="15" customHeight="1">
      <c r="A19" s="50" t="s">
        <v>40</v>
      </c>
      <c r="B19" s="63"/>
      <c r="C19" s="10"/>
      <c r="D19" s="8"/>
      <c r="E19" s="11">
        <f>IF(OR(LEN(TRIM(D19))&lt;1,LEN(TRIM(D19))&gt;2),0,LOOKUP(TRIM(D19),$E$1:$F$12))</f>
        <v>0</v>
      </c>
      <c r="F19" s="6">
        <f t="shared" si="0"/>
        <v>0</v>
      </c>
      <c r="G19" s="3"/>
    </row>
    <row r="20" spans="1:7" ht="15" customHeight="1">
      <c r="A20" s="50" t="s">
        <v>41</v>
      </c>
      <c r="B20" s="63"/>
      <c r="C20" s="10"/>
      <c r="D20" s="8"/>
      <c r="E20" s="11">
        <f>IF(OR(LEN(TRIM(D20))&lt;1,LEN(TRIM(D20))&gt;2),0,LOOKUP(TRIM(D20),$E$1:$F$12))</f>
        <v>0</v>
      </c>
      <c r="F20" s="6">
        <f t="shared" si="0"/>
        <v>0</v>
      </c>
      <c r="G20" s="3"/>
    </row>
    <row r="21" spans="1:7" ht="15" customHeight="1" thickBot="1">
      <c r="A21" s="72" t="s">
        <v>36</v>
      </c>
      <c r="B21" s="66"/>
      <c r="C21" s="20"/>
      <c r="D21" s="23"/>
      <c r="E21" s="11">
        <f>IF(OR(LEN(TRIM(D21))&lt;1,LEN(TRIM(D21))&gt;2),0,LOOKUP(TRIM(D21),$E$1:$F$12))</f>
        <v>0</v>
      </c>
      <c r="F21" s="6">
        <f t="shared" si="0"/>
        <v>0</v>
      </c>
      <c r="G21" s="3"/>
    </row>
    <row r="22" spans="1:7" ht="15" customHeight="1" thickBot="1">
      <c r="A22" s="74" t="s">
        <v>21</v>
      </c>
      <c r="B22" s="68"/>
      <c r="C22" s="78"/>
      <c r="D22" s="79" t="s">
        <v>20</v>
      </c>
      <c r="E22" s="11">
        <f>IF(OR(LEN(TRIM(D22))&lt;1,LEN(TRIM(D22))&gt;2),0,LOOKUP(TRIM(D22),$E$1:$F$12))</f>
        <v>0</v>
      </c>
      <c r="F22" s="6">
        <f t="shared" ref="F22:F44" si="1">C22*E22</f>
        <v>0</v>
      </c>
      <c r="G22" s="3"/>
    </row>
    <row r="23" spans="1:7" ht="15" customHeight="1">
      <c r="A23" s="50" t="s">
        <v>45</v>
      </c>
      <c r="B23" s="63"/>
      <c r="C23" s="10"/>
      <c r="D23" s="16"/>
      <c r="E23" s="11">
        <f>IF(OR(LEN(TRIM(D23))&lt;1,LEN(TRIM(D23))&gt;2),0,LOOKUP(TRIM(D23),$E$1:$F$12))</f>
        <v>0</v>
      </c>
      <c r="F23" s="6">
        <f t="shared" si="1"/>
        <v>0</v>
      </c>
      <c r="G23" s="3"/>
    </row>
    <row r="24" spans="1:7" ht="15" customHeight="1" thickBot="1">
      <c r="A24" s="69" t="s">
        <v>34</v>
      </c>
      <c r="B24" s="61"/>
      <c r="C24" s="24"/>
      <c r="D24" s="23"/>
      <c r="E24" s="11">
        <f>IF(OR(LEN(TRIM(D24))&lt;1,LEN(TRIM(D24))&gt;2),0,LOOKUP(TRIM(D24),$E$1:$F$12))</f>
        <v>0</v>
      </c>
      <c r="F24" s="6">
        <f t="shared" si="1"/>
        <v>0</v>
      </c>
      <c r="G24" s="3"/>
    </row>
    <row r="25" spans="1:7" ht="15" customHeight="1">
      <c r="A25" s="70" t="s">
        <v>22</v>
      </c>
      <c r="B25" s="62"/>
      <c r="C25" s="25"/>
      <c r="D25" s="26"/>
      <c r="E25" s="11">
        <f>IF(OR(LEN(TRIM(D25))&lt;1,LEN(TRIM(D25))&gt;2),0,LOOKUP(TRIM(D25),$E$1:$F$12))</f>
        <v>0</v>
      </c>
      <c r="F25" s="6">
        <f t="shared" si="1"/>
        <v>0</v>
      </c>
      <c r="G25" s="3"/>
    </row>
    <row r="26" spans="1:7" ht="15" customHeight="1">
      <c r="A26" s="50" t="s">
        <v>23</v>
      </c>
      <c r="B26" s="63"/>
      <c r="C26" s="10"/>
      <c r="D26" s="8"/>
      <c r="E26" s="11">
        <f>IF(OR(LEN(TRIM(D26))&lt;1,LEN(TRIM(D26))&gt;2),0,LOOKUP(TRIM(D26),$E$1:$F$12))</f>
        <v>0</v>
      </c>
      <c r="F26" s="6">
        <f t="shared" si="1"/>
        <v>0</v>
      </c>
      <c r="G26" s="3"/>
    </row>
    <row r="27" spans="1:7" ht="15" customHeight="1">
      <c r="A27" s="71" t="s">
        <v>29</v>
      </c>
      <c r="B27" s="64"/>
      <c r="C27" s="21"/>
      <c r="D27" s="8"/>
      <c r="E27" s="11">
        <f>IF(OR(LEN(TRIM(D27))&lt;1,LEN(TRIM(D27))&gt;2),0,LOOKUP(TRIM(D27),$E$1:$F$12))</f>
        <v>0</v>
      </c>
      <c r="F27" s="6">
        <f t="shared" si="1"/>
        <v>0</v>
      </c>
      <c r="G27" s="3"/>
    </row>
    <row r="28" spans="1:7" ht="15" customHeight="1">
      <c r="A28" s="50" t="s">
        <v>37</v>
      </c>
      <c r="B28" s="63"/>
      <c r="C28" s="10"/>
      <c r="D28" s="16"/>
      <c r="E28" s="11">
        <f>IF(OR(LEN(TRIM(D28))&lt;1,LEN(TRIM(D28))&gt;2),0,LOOKUP(TRIM(D28),$E$1:$F$12))</f>
        <v>0</v>
      </c>
      <c r="F28" s="6">
        <f t="shared" si="1"/>
        <v>0</v>
      </c>
      <c r="G28" s="3"/>
    </row>
    <row r="29" spans="1:7" ht="15" customHeight="1" thickBot="1">
      <c r="A29" s="52" t="s">
        <v>38</v>
      </c>
      <c r="B29" s="65"/>
      <c r="C29" s="18"/>
      <c r="D29" s="27"/>
      <c r="E29" s="11">
        <f>IF(OR(LEN(TRIM(D29))&lt;1,LEN(TRIM(D29))&gt;2),0,LOOKUP(TRIM(D29),$E$1:$F$12))</f>
        <v>0</v>
      </c>
      <c r="F29" s="6">
        <f t="shared" si="1"/>
        <v>0</v>
      </c>
      <c r="G29" s="3"/>
    </row>
    <row r="30" spans="1:7" ht="15" customHeight="1">
      <c r="A30" s="50" t="s">
        <v>32</v>
      </c>
      <c r="B30" s="63"/>
      <c r="C30" s="10"/>
      <c r="D30" s="16"/>
      <c r="E30" s="11">
        <f>IF(OR(LEN(TRIM(D30))&lt;1,LEN(TRIM(D30))&gt;2),0,LOOKUP(TRIM(D30),$E$1:$F$12))</f>
        <v>0</v>
      </c>
      <c r="F30" s="6">
        <f t="shared" si="1"/>
        <v>0</v>
      </c>
      <c r="G30" s="3"/>
    </row>
    <row r="31" spans="1:7" ht="15" customHeight="1" thickBot="1">
      <c r="A31" s="72" t="s">
        <v>42</v>
      </c>
      <c r="B31" s="66"/>
      <c r="C31" s="20"/>
      <c r="D31" s="22"/>
      <c r="E31" s="11">
        <f>IF(OR(LEN(TRIM(D31))&lt;1,LEN(TRIM(D31))&gt;2),0,LOOKUP(TRIM(D31),$E$1:$F$12))</f>
        <v>0</v>
      </c>
      <c r="F31" s="6">
        <f t="shared" si="1"/>
        <v>0</v>
      </c>
      <c r="G31" s="3"/>
    </row>
    <row r="32" spans="1:7" ht="15">
      <c r="A32" s="70" t="s">
        <v>24</v>
      </c>
      <c r="B32" s="62"/>
      <c r="C32" s="25"/>
      <c r="D32" s="26"/>
      <c r="E32" s="11">
        <f>IF(OR(LEN(TRIM(D32))&lt;1,LEN(TRIM(D32))&gt;2),0,LOOKUP(TRIM(D32),$E$1:$F$12))</f>
        <v>0</v>
      </c>
      <c r="F32" s="6">
        <f t="shared" si="1"/>
        <v>0</v>
      </c>
      <c r="G32" s="3"/>
    </row>
    <row r="33" spans="1:7" ht="15">
      <c r="A33" s="50" t="s">
        <v>30</v>
      </c>
      <c r="B33" s="63"/>
      <c r="C33" s="10"/>
      <c r="D33" s="16"/>
      <c r="E33" s="11">
        <f>IF(OR(LEN(TRIM(D33))&lt;1,LEN(TRIM(D33))&gt;2),0,LOOKUP(TRIM(D33),$E$1:$F$12))</f>
        <v>0</v>
      </c>
      <c r="F33" s="6">
        <f t="shared" si="1"/>
        <v>0</v>
      </c>
      <c r="G33" s="3"/>
    </row>
    <row r="34" spans="1:7" ht="15">
      <c r="A34" s="50" t="s">
        <v>39</v>
      </c>
      <c r="B34" s="63"/>
      <c r="C34" s="10"/>
      <c r="D34" s="16"/>
      <c r="E34" s="11">
        <f>IF(OR(LEN(TRIM(D34))&lt;1,LEN(TRIM(D34))&gt;2),0,LOOKUP(TRIM(D34),$E$1:$F$12))</f>
        <v>0</v>
      </c>
      <c r="F34" s="6">
        <f t="shared" si="1"/>
        <v>0</v>
      </c>
      <c r="G34" s="3"/>
    </row>
    <row r="35" spans="1:7" ht="15">
      <c r="A35" s="50" t="s">
        <v>35</v>
      </c>
      <c r="B35" s="63"/>
      <c r="C35" s="10"/>
      <c r="D35" s="16"/>
      <c r="E35" s="11">
        <f>IF(OR(LEN(TRIM(D35))&lt;1,LEN(TRIM(D35))&gt;2),0,LOOKUP(TRIM(D35),$E$1:$F$12))</f>
        <v>0</v>
      </c>
      <c r="F35" s="6">
        <f t="shared" ref="F35:F43" si="2">C35*E35</f>
        <v>0</v>
      </c>
      <c r="G35" s="3"/>
    </row>
    <row r="36" spans="1:7" thickBot="1">
      <c r="A36" s="52" t="s">
        <v>43</v>
      </c>
      <c r="B36" s="65"/>
      <c r="C36" s="18"/>
      <c r="D36" s="19"/>
      <c r="E36" s="11">
        <f>IF(OR(LEN(TRIM(D36))&lt;1,LEN(TRIM(D36))&gt;2),0,LOOKUP(TRIM(D36),$E$1:$F$12))</f>
        <v>0</v>
      </c>
      <c r="F36" s="6">
        <f t="shared" si="2"/>
        <v>0</v>
      </c>
      <c r="G36" s="3"/>
    </row>
    <row r="37" spans="1:7" thickBot="1">
      <c r="A37" s="72" t="s">
        <v>25</v>
      </c>
      <c r="B37" s="66"/>
      <c r="C37" s="20"/>
      <c r="D37" s="22"/>
      <c r="E37" s="11">
        <f>IF(OR(LEN(TRIM(D37))&lt;1,LEN(TRIM(D37))&gt;2),0,LOOKUP(TRIM(D37),$E$1:$F$12))</f>
        <v>0</v>
      </c>
      <c r="F37" s="6">
        <f t="shared" si="2"/>
        <v>0</v>
      </c>
      <c r="G37" s="3"/>
    </row>
    <row r="38" spans="1:7" thickBot="1">
      <c r="A38" s="73" t="s">
        <v>44</v>
      </c>
      <c r="B38" s="67"/>
      <c r="C38" s="15"/>
      <c r="D38" s="17"/>
      <c r="E38" s="11">
        <f>IF(OR(LEN(TRIM(D38))&lt;1,LEN(TRIM(D38))&gt;2),0,LOOKUP(TRIM(D38),$E$1:$F$12))</f>
        <v>0</v>
      </c>
      <c r="F38" s="6">
        <f t="shared" si="2"/>
        <v>0</v>
      </c>
      <c r="G38" s="3"/>
    </row>
    <row r="39" spans="1:7" thickBot="1">
      <c r="A39" s="74" t="s">
        <v>33</v>
      </c>
      <c r="B39" s="68"/>
      <c r="C39" s="15"/>
      <c r="D39" s="17"/>
      <c r="E39" s="11">
        <f>IF(OR(LEN(TRIM(D39))&lt;1,LEN(TRIM(D39))&gt;2),0,LOOKUP(TRIM(D39),$E$1:$F$12))</f>
        <v>0</v>
      </c>
      <c r="F39" s="6">
        <f t="shared" si="2"/>
        <v>0</v>
      </c>
      <c r="G39" s="3"/>
    </row>
    <row r="40" spans="1:7" ht="15">
      <c r="A40" s="32" t="s">
        <v>6</v>
      </c>
      <c r="B40" s="33"/>
      <c r="C40" s="33"/>
      <c r="D40" s="34"/>
      <c r="E40" s="11"/>
      <c r="F40" s="6"/>
      <c r="G40" s="3"/>
    </row>
    <row r="41" spans="1:7" ht="15">
      <c r="A41" s="75"/>
      <c r="B41" s="64"/>
      <c r="C41" s="21"/>
      <c r="D41" s="8"/>
      <c r="E41" s="11">
        <f>IF(OR(LEN(TRIM(D41))&lt;1,LEN(TRIM(D41))&gt;2),0,LOOKUP(TRIM(D41),$E$1:$F$12))</f>
        <v>0</v>
      </c>
      <c r="F41" s="6">
        <f t="shared" si="2"/>
        <v>0</v>
      </c>
      <c r="G41" s="3"/>
    </row>
    <row r="42" spans="1:7" ht="15">
      <c r="A42" s="75"/>
      <c r="B42" s="64"/>
      <c r="C42" s="21"/>
      <c r="D42" s="8"/>
      <c r="E42" s="11">
        <f>IF(OR(LEN(TRIM(D42))&lt;1,LEN(TRIM(D42))&gt;2),0,LOOKUP(TRIM(D42),$E$1:$F$12))</f>
        <v>0</v>
      </c>
      <c r="F42" s="6">
        <f t="shared" si="2"/>
        <v>0</v>
      </c>
      <c r="G42" s="3"/>
    </row>
    <row r="43" spans="1:7" ht="15">
      <c r="A43" s="75"/>
      <c r="B43" s="64"/>
      <c r="C43" s="21"/>
      <c r="D43" s="8"/>
      <c r="E43" s="11">
        <f>IF(OR(LEN(TRIM(D43))&lt;1,LEN(TRIM(D43))&gt;2),0,LOOKUP(TRIM(D43),$E$1:$F$12))</f>
        <v>0</v>
      </c>
      <c r="F43" s="6">
        <f t="shared" si="2"/>
        <v>0</v>
      </c>
      <c r="G43" s="3"/>
    </row>
    <row r="44" spans="1:7" ht="15">
      <c r="A44" s="75"/>
      <c r="B44" s="64"/>
      <c r="C44" s="21"/>
      <c r="D44" s="8"/>
      <c r="E44" s="11">
        <f>IF(OR(LEN(TRIM(D44))&lt;1,LEN(TRIM(D44))&gt;2),0,LOOKUP(TRIM(D44),$E$1:$F$12))</f>
        <v>0</v>
      </c>
      <c r="F44" s="6">
        <f t="shared" si="1"/>
        <v>0</v>
      </c>
      <c r="G44" s="3"/>
    </row>
    <row r="45" spans="1:7" thickBot="1">
      <c r="A45" s="76"/>
      <c r="B45" s="64"/>
      <c r="C45" s="21"/>
      <c r="D45" s="27"/>
      <c r="E45" s="11">
        <f>IF(OR(LEN(TRIM(D45))&lt;1,LEN(TRIM(D45))&gt;2),0,LOOKUP(TRIM(D45),$E$1:$F$12))</f>
        <v>0</v>
      </c>
      <c r="F45" s="6">
        <f t="shared" si="0"/>
        <v>0</v>
      </c>
      <c r="G45" s="3"/>
    </row>
    <row r="46" spans="1:7" ht="17.25" thickTop="1" thickBot="1">
      <c r="A46" s="54" t="s">
        <v>73</v>
      </c>
      <c r="B46" s="55">
        <f>SUM(C15:C45)</f>
        <v>0</v>
      </c>
      <c r="C46" s="12"/>
      <c r="E46" s="7"/>
      <c r="F46" s="6">
        <f>SUM(F15:F45)</f>
        <v>0</v>
      </c>
      <c r="G46" s="3"/>
    </row>
    <row r="47" spans="1:7" ht="17.25" thickTop="1" thickBot="1">
      <c r="A47" s="57" t="s">
        <v>2</v>
      </c>
      <c r="B47" s="58" t="str">
        <f>IF(B46=0,"",F46/B46)</f>
        <v/>
      </c>
      <c r="C47" s="4"/>
      <c r="E47" s="4"/>
      <c r="F47"/>
      <c r="G47" s="3"/>
    </row>
    <row r="48" spans="1:7" s="49" customFormat="1" ht="22.5" customHeight="1" thickTop="1" thickBot="1">
      <c r="A48" s="46" t="s">
        <v>60</v>
      </c>
      <c r="B48" s="46"/>
      <c r="C48" s="46"/>
      <c r="D48" s="46"/>
      <c r="E48" s="48"/>
    </row>
    <row r="49" spans="1:6" ht="16.5" thickBot="1">
      <c r="A49" s="77" t="s">
        <v>3</v>
      </c>
      <c r="B49" s="29" t="s">
        <v>59</v>
      </c>
      <c r="C49" s="2" t="s">
        <v>0</v>
      </c>
      <c r="D49" s="2" t="s">
        <v>1</v>
      </c>
      <c r="E49"/>
      <c r="F49"/>
    </row>
    <row r="50" spans="1:6" ht="15">
      <c r="A50" s="50" t="s">
        <v>61</v>
      </c>
      <c r="B50" s="51"/>
      <c r="C50" s="10"/>
      <c r="D50" s="8"/>
      <c r="E50" s="11">
        <f>IF(OR(LEN(TRIM(D50))&lt;1,LEN(TRIM(D50))&gt;2),0,LOOKUP(TRIM(D50),$E$1:$F$12))</f>
        <v>0</v>
      </c>
      <c r="F50" s="6">
        <f t="shared" ref="F50:F57" si="3">C50*E50</f>
        <v>0</v>
      </c>
    </row>
    <row r="51" spans="1:6" ht="15">
      <c r="A51" s="50" t="s">
        <v>62</v>
      </c>
      <c r="B51" s="51"/>
      <c r="C51" s="10"/>
      <c r="D51" s="8"/>
      <c r="E51" s="11">
        <f>IF(OR(LEN(TRIM(D51))&lt;1,LEN(TRIM(D51))&gt;2),0,LOOKUP(TRIM(D51),$E$1:$F$12))</f>
        <v>0</v>
      </c>
      <c r="F51" s="6">
        <f t="shared" si="3"/>
        <v>0</v>
      </c>
    </row>
    <row r="52" spans="1:6" ht="15">
      <c r="A52" s="50" t="s">
        <v>63</v>
      </c>
      <c r="B52" s="51"/>
      <c r="C52" s="10"/>
      <c r="D52" s="8"/>
      <c r="E52" s="11">
        <f>IF(OR(LEN(TRIM(D52))&lt;1,LEN(TRIM(D52))&gt;2),0,LOOKUP(TRIM(D52),$E$1:$F$12))</f>
        <v>0</v>
      </c>
      <c r="F52" s="6">
        <f t="shared" si="3"/>
        <v>0</v>
      </c>
    </row>
    <row r="53" spans="1:6" ht="15">
      <c r="A53" s="50" t="s">
        <v>64</v>
      </c>
      <c r="B53" s="51"/>
      <c r="C53" s="10"/>
      <c r="D53" s="8"/>
      <c r="E53" s="11">
        <f>IF(OR(LEN(TRIM(D53))&lt;1,LEN(TRIM(D53))&gt;2),0,LOOKUP(TRIM(D53),$E$1:$F$12))</f>
        <v>0</v>
      </c>
      <c r="F53" s="6">
        <f t="shared" si="3"/>
        <v>0</v>
      </c>
    </row>
    <row r="54" spans="1:6" ht="15">
      <c r="A54" s="50" t="s">
        <v>71</v>
      </c>
      <c r="B54" s="51"/>
      <c r="C54" s="10"/>
      <c r="D54" s="8"/>
      <c r="E54" s="11">
        <f>IF(OR(LEN(TRIM(D54))&lt;1,LEN(TRIM(D54))&gt;2),0,LOOKUP(TRIM(D54),$E$1:$F$12))</f>
        <v>0</v>
      </c>
      <c r="F54" s="6">
        <f t="shared" si="3"/>
        <v>0</v>
      </c>
    </row>
    <row r="55" spans="1:6" ht="15">
      <c r="A55" s="50" t="s">
        <v>65</v>
      </c>
      <c r="B55" s="51"/>
      <c r="C55" s="10"/>
      <c r="D55" s="8"/>
      <c r="E55" s="11">
        <f>IF(OR(LEN(TRIM(D55))&lt;1,LEN(TRIM(D55))&gt;2),0,LOOKUP(TRIM(D55),$E$1:$F$12))</f>
        <v>0</v>
      </c>
      <c r="F55" s="6">
        <f t="shared" si="3"/>
        <v>0</v>
      </c>
    </row>
    <row r="56" spans="1:6" ht="15">
      <c r="A56" s="50" t="s">
        <v>66</v>
      </c>
      <c r="B56" s="51"/>
      <c r="C56" s="10"/>
      <c r="D56" s="8"/>
      <c r="E56" s="11">
        <f>IF(OR(LEN(TRIM(D56))&lt;1,LEN(TRIM(D56))&gt;2),0,LOOKUP(TRIM(D56),$E$1:$F$12))</f>
        <v>0</v>
      </c>
      <c r="F56" s="6">
        <f t="shared" si="3"/>
        <v>0</v>
      </c>
    </row>
    <row r="57" spans="1:6" thickBot="1">
      <c r="A57" s="52" t="s">
        <v>72</v>
      </c>
      <c r="B57" s="59"/>
      <c r="C57" s="60"/>
      <c r="D57" s="27"/>
      <c r="E57" s="11">
        <f t="shared" ref="E57:E58" si="4">IF(OR(LEN(TRIM(D57))&lt;1,LEN(TRIM(D57))&gt;2),0,LOOKUP(TRIM(D57),$E$1:$F$12))</f>
        <v>0</v>
      </c>
      <c r="F57" s="6">
        <f t="shared" si="3"/>
        <v>0</v>
      </c>
    </row>
    <row r="58" spans="1:6" ht="22.5" customHeight="1" thickBot="1">
      <c r="A58" s="46" t="s">
        <v>67</v>
      </c>
      <c r="B58" s="47"/>
      <c r="C58" s="47"/>
      <c r="D58" s="47"/>
      <c r="E58" s="11">
        <f t="shared" si="4"/>
        <v>0</v>
      </c>
      <c r="F58"/>
    </row>
    <row r="59" spans="1:6" thickBot="1">
      <c r="A59" s="53" t="s">
        <v>68</v>
      </c>
      <c r="B59" s="13"/>
      <c r="C59" s="15"/>
      <c r="D59" s="17"/>
      <c r="E59" s="11">
        <f>IF(OR(LEN(TRIM(D59))&lt;1,LEN(TRIM(D59))&gt;2),0,LOOKUP(TRIM(D59),$E$1:$F$12))</f>
        <v>0</v>
      </c>
      <c r="F59" s="6">
        <f>C59*E59</f>
        <v>0</v>
      </c>
    </row>
    <row r="60" spans="1:6" ht="17.25" thickTop="1" thickBot="1">
      <c r="A60" s="54" t="s">
        <v>69</v>
      </c>
      <c r="B60" s="55">
        <f>B46+SUM(C50:C57)+SUM(C59:C59)</f>
        <v>0</v>
      </c>
      <c r="C60" s="56"/>
      <c r="D60" s="7"/>
      <c r="E60"/>
      <c r="F60" s="6">
        <f>F46+SUM(F50:F59)</f>
        <v>0</v>
      </c>
    </row>
    <row r="61" spans="1:6" ht="17.25" thickTop="1" thickBot="1">
      <c r="A61" s="57" t="s">
        <v>70</v>
      </c>
      <c r="B61" s="58" t="str">
        <f>IF(B60=0," ",F60/B60)</f>
        <v xml:space="preserve"> </v>
      </c>
      <c r="D61" s="4"/>
      <c r="E61"/>
      <c r="F61"/>
    </row>
    <row r="62" spans="1:6" ht="16.5" thickTop="1"/>
  </sheetData>
  <sortState ref="A15:B39">
    <sortCondition ref="A39"/>
  </sortState>
  <pageMargins left="0.7" right="0.7" top="0.5" bottom="0.5" header="0" footer="0"/>
  <pageSetup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Health Enhanc. GPA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Madero, Rosemary</dc:creator>
  <cp:lastModifiedBy>David Reese</cp:lastModifiedBy>
  <cp:lastPrinted>2018-07-07T17:02:10Z</cp:lastPrinted>
  <dcterms:created xsi:type="dcterms:W3CDTF">2018-05-31T17:43:32Z</dcterms:created>
  <dcterms:modified xsi:type="dcterms:W3CDTF">2019-07-12T21:54:32Z</dcterms:modified>
</cp:coreProperties>
</file>