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08963\"/>
    </mc:Choice>
  </mc:AlternateContent>
  <xr:revisionPtr revIDLastSave="0" documentId="13_ncr:1_{5245B3E4-D8F4-4A78-B4A9-B5EEFF06CF3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ealth Enhanc.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46" i="1"/>
  <c r="F46" i="1" s="1"/>
  <c r="E49" i="1"/>
  <c r="F49" i="1" s="1"/>
  <c r="E50" i="1" l="1"/>
  <c r="E47" i="1"/>
  <c r="F50" i="1" l="1"/>
  <c r="F47" i="1"/>
  <c r="E44" i="1"/>
  <c r="F44" i="1" s="1"/>
  <c r="E43" i="1"/>
  <c r="F43" i="1" s="1"/>
  <c r="E45" i="1"/>
  <c r="F45" i="1" s="1"/>
  <c r="E42" i="1"/>
  <c r="F42" i="1" s="1"/>
  <c r="E41" i="1"/>
  <c r="F41" i="1" s="1"/>
  <c r="E40" i="1"/>
  <c r="F40" i="1" s="1"/>
  <c r="E39" i="1"/>
  <c r="F39" i="1" s="1"/>
  <c r="E34" i="1" l="1"/>
  <c r="E33" i="1"/>
  <c r="E32" i="1"/>
  <c r="E31" i="1"/>
  <c r="E30" i="1"/>
  <c r="E28" i="1"/>
  <c r="E27" i="1"/>
  <c r="E26" i="1"/>
  <c r="E25" i="1"/>
  <c r="E24" i="1"/>
  <c r="E17" i="1"/>
  <c r="E23" i="1"/>
  <c r="E22" i="1"/>
  <c r="E20" i="1"/>
  <c r="E19" i="1"/>
  <c r="E21" i="1"/>
  <c r="E18" i="1"/>
  <c r="E16" i="1"/>
  <c r="F27" i="1" l="1"/>
  <c r="F26" i="1" l="1"/>
  <c r="F28" i="1"/>
  <c r="F30" i="1"/>
  <c r="F31" i="1"/>
  <c r="F32" i="1"/>
  <c r="F16" i="1" l="1"/>
  <c r="F18" i="1"/>
  <c r="F21" i="1"/>
  <c r="F19" i="1"/>
  <c r="F20" i="1"/>
  <c r="F22" i="1"/>
  <c r="F23" i="1"/>
  <c r="F17" i="1"/>
  <c r="F24" i="1"/>
  <c r="F25" i="1"/>
  <c r="F33" i="1"/>
  <c r="B35" i="1" l="1"/>
  <c r="F34" i="1"/>
  <c r="F35" i="1" l="1"/>
  <c r="F51" i="1" s="1"/>
  <c r="B51" i="1"/>
  <c r="B52" i="1" l="1"/>
  <c r="B36" i="1"/>
</calcChain>
</file>

<file path=xl/sharedStrings.xml><?xml version="1.0" encoding="utf-8"?>
<sst xmlns="http://schemas.openxmlformats.org/spreadsheetml/2006/main" count="68" uniqueCount="64">
  <si>
    <t>Credits</t>
  </si>
  <si>
    <t>Grade</t>
  </si>
  <si>
    <t>Content Area GPA:</t>
  </si>
  <si>
    <t>Course</t>
  </si>
  <si>
    <t>Quality Factor</t>
  </si>
  <si>
    <t>Quality Pts</t>
  </si>
  <si>
    <t>Health Enhancement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</si>
  <si>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</si>
  <si>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</si>
  <si>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</si>
  <si>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</si>
  <si>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</si>
  <si>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</si>
  <si>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</si>
  <si>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</si>
  <si>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</si>
  <si>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</si>
  <si>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</si>
  <si>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</si>
  <si>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CHTH 205 - Drugs and Society</t>
  </si>
  <si>
    <t>HEE 306 - Methods of Cond Act</t>
  </si>
  <si>
    <t>KIN 221 - Hlth Anatomy &amp; Physiology</t>
  </si>
  <si>
    <t>HTH 220 - Human Sexuality</t>
  </si>
  <si>
    <t>NUTR 221CS - Basic Human Nutrition</t>
  </si>
  <si>
    <t>HDFS 371 - Research Methods in HHD</t>
  </si>
  <si>
    <t>KIN 322 - Kinesiology</t>
  </si>
  <si>
    <t>HEE 310 - Methods of Adapted HE</t>
  </si>
  <si>
    <t>HEE 430 - Instrc Design in HE</t>
  </si>
  <si>
    <t>KIN 320 - Exercise Physiology</t>
  </si>
  <si>
    <t>M 105Q - Contemporary Mathematics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</si>
  <si>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</si>
  <si>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</si>
  <si>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</si>
  <si>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</si>
  <si>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</si>
  <si>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</si>
  <si>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</si>
  <si>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</si>
  <si>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</si>
  <si>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</si>
  <si>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</si>
  <si>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</si>
  <si>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</si>
  <si>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</si>
  <si>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</si>
  <si>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</si>
  <si>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</si>
  <si>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</si>
  <si>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</si>
  <si>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Additional Requirements</t>
  </si>
  <si>
    <t>US Core</t>
  </si>
  <si>
    <t>Total Credits (Content):</t>
  </si>
  <si>
    <t>Total Credits (Major):</t>
  </si>
  <si>
    <t>Major GPA:</t>
  </si>
  <si>
    <t>Catalog Year 2020-21</t>
  </si>
  <si>
    <t>EDU 347 - Managing the Learning Environment</t>
  </si>
  <si>
    <t>HEE 242 - Introduction to Teaching Health Enhancement</t>
  </si>
  <si>
    <t>WRIT 101W</t>
  </si>
  <si>
    <t>HEE 311 - Methods of Teaching Cooperative Games and Fitness Activities</t>
  </si>
  <si>
    <t>HEE 205 - Methods of Teaching Rhythms and Movement</t>
  </si>
  <si>
    <t>EDSP 306 - Exceptional Learners</t>
  </si>
  <si>
    <t>EDM 306 - Methods: K-4 Health Enhancement</t>
  </si>
  <si>
    <t>EDM 406 - Methods: 5-12 Health Enhancement</t>
  </si>
  <si>
    <t>Directed Electives (7-11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</si>
</sst>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4" fillId="0" borderId="6" xfId="0" applyFont="1" applyBorder="1"/>
    <xf numFmtId="0" fontId="6" fillId="0" borderId="6" xfId="0" applyFont="1" applyBorder="1" applyAlignment="1">
      <alignment horizontal="left" vertical="center"/>
    </xf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3" xfId="0" applyFont="1" applyBorder="1" applyAlignment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 applyAlignment="1"/>
    <xf numFmtId="0" fontId="3" fillId="0" borderId="3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3" xfId="0" applyFont="1" applyBorder="1"/>
    <xf numFmtId="49" fontId="0" fillId="0" borderId="3" xfId="0" applyNumberFormat="1" applyBorder="1"/>
    <xf numFmtId="0" fontId="3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4.140625" style="1" customWidth="1"/>
    <col min="2" max="2" width="43.85546875" style="1" customWidth="1"/>
    <col min="3" max="4" width="12.2851562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6" t="s">
        <v>30</v>
      </c>
      <c r="B1" s="22"/>
      <c r="C1" s="22"/>
      <c r="D1" s="22"/>
      <c r="E1" s="20" t="s">
        <v>7</v>
      </c>
      <c r="F1" s="20">
        <v>4</v>
      </c>
    </row>
    <row r="2" spans="1:7" ht="26.25">
      <c r="A2" s="22" t="s">
        <v>6</v>
      </c>
      <c r="B2" s="22"/>
      <c r="C2" s="22"/>
      <c r="D2" s="22"/>
      <c r="E2" s="20" t="s">
        <v>8</v>
      </c>
      <c r="F2" s="20">
        <v>3.7</v>
      </c>
    </row>
    <row r="3" spans="1:7" ht="16.5" thickBot="1">
      <c r="A3" s="34" t="s">
        <v>54</v>
      </c>
      <c r="B3" s="23"/>
      <c r="C3" s="27" t="s">
        <v>31</v>
      </c>
      <c r="D3" s="28"/>
      <c r="E3" s="20" t="s">
        <v>10</v>
      </c>
      <c r="F3" s="20">
        <v>3</v>
      </c>
    </row>
    <row r="4" spans="1:7">
      <c r="A4" s="29" t="s">
        <v>32</v>
      </c>
      <c r="D4" s="9"/>
      <c r="E4" s="20" t="s">
        <v>11</v>
      </c>
      <c r="F4" s="20">
        <v>2.7</v>
      </c>
    </row>
    <row r="5" spans="1:7">
      <c r="A5" s="29" t="s">
        <v>33</v>
      </c>
      <c r="C5" s="30"/>
      <c r="D5" s="30"/>
      <c r="E5" s="20" t="s">
        <v>9</v>
      </c>
      <c r="F5" s="20">
        <v>3.3</v>
      </c>
    </row>
    <row r="6" spans="1:7">
      <c r="A6" s="29" t="s">
        <v>34</v>
      </c>
      <c r="C6" s="30"/>
      <c r="D6" s="30"/>
      <c r="E6" s="20" t="s">
        <v>13</v>
      </c>
      <c r="F6" s="20">
        <v>2</v>
      </c>
    </row>
    <row r="7" spans="1:7">
      <c r="A7" s="31" t="s">
        <v>35</v>
      </c>
      <c r="B7" s="32"/>
      <c r="D7" s="32"/>
      <c r="E7" s="20" t="s">
        <v>14</v>
      </c>
      <c r="F7" s="20">
        <v>1.7</v>
      </c>
    </row>
    <row r="8" spans="1:7">
      <c r="A8" s="31" t="s">
        <v>36</v>
      </c>
      <c r="B8" s="32"/>
      <c r="C8" s="33"/>
      <c r="D8" s="32"/>
      <c r="E8" s="20" t="s">
        <v>12</v>
      </c>
      <c r="F8" s="20">
        <v>2.2999999999999998</v>
      </c>
    </row>
    <row r="9" spans="1:7">
      <c r="A9" s="31" t="s">
        <v>37</v>
      </c>
      <c r="B9" s="32"/>
      <c r="C9" s="33"/>
      <c r="D9" s="32"/>
      <c r="E9" s="20" t="s">
        <v>16</v>
      </c>
      <c r="F9" s="20">
        <v>1</v>
      </c>
    </row>
    <row r="10" spans="1:7">
      <c r="A10" s="31" t="s">
        <v>38</v>
      </c>
      <c r="B10" s="32"/>
      <c r="C10" s="33"/>
      <c r="D10" s="32"/>
      <c r="E10" s="20" t="s">
        <v>18</v>
      </c>
      <c r="F10" s="20">
        <v>0.7</v>
      </c>
    </row>
    <row r="11" spans="1:7">
      <c r="A11" s="31" t="s">
        <v>39</v>
      </c>
      <c r="B11" s="32"/>
      <c r="C11" s="33"/>
      <c r="D11" s="32"/>
      <c r="E11" s="20" t="s">
        <v>15</v>
      </c>
      <c r="F11" s="20">
        <v>1.3</v>
      </c>
    </row>
    <row r="12" spans="1:7" ht="16.5" thickBot="1">
      <c r="A12" s="34" t="s">
        <v>40</v>
      </c>
      <c r="B12" s="35"/>
      <c r="C12" s="36"/>
      <c r="D12" s="35"/>
      <c r="E12" s="20" t="s">
        <v>17</v>
      </c>
      <c r="F12" s="20">
        <v>0</v>
      </c>
    </row>
    <row r="13" spans="1:7" ht="22.5" customHeight="1" thickBot="1">
      <c r="A13" s="37" t="s">
        <v>41</v>
      </c>
      <c r="B13" s="38"/>
      <c r="C13" s="38"/>
      <c r="D13" s="38"/>
      <c r="E13" s="13"/>
      <c r="F13"/>
    </row>
    <row r="14" spans="1:7" ht="18" customHeight="1" thickBot="1">
      <c r="A14" s="60" t="s">
        <v>3</v>
      </c>
      <c r="B14" s="21" t="s">
        <v>42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 thickBot="1">
      <c r="A15" s="57" t="s">
        <v>19</v>
      </c>
      <c r="B15" s="56"/>
      <c r="C15" s="68"/>
      <c r="D15" s="16"/>
      <c r="E15" s="10">
        <f t="shared" ref="E15:E28" si="0">IF(OR(LEN(TRIM(D15))&lt;1,LEN(TRIM(D15))&gt;2),0,LOOKUP(TRIM(D15),$E$1:$F$12))</f>
        <v>0</v>
      </c>
      <c r="F15" s="6">
        <f>C15*E15</f>
        <v>0</v>
      </c>
    </row>
    <row r="16" spans="1:7" ht="15" customHeight="1" thickBot="1">
      <c r="A16" s="65" t="s">
        <v>24</v>
      </c>
      <c r="B16" s="50"/>
      <c r="C16" s="75"/>
      <c r="D16" s="17"/>
      <c r="E16" s="10">
        <f t="shared" si="0"/>
        <v>0</v>
      </c>
      <c r="F16" s="6">
        <f t="shared" ref="F16:F33" si="1">C16*E16</f>
        <v>0</v>
      </c>
      <c r="G16" s="3"/>
    </row>
    <row r="17" spans="1:7" ht="15">
      <c r="A17" s="61" t="s">
        <v>59</v>
      </c>
      <c r="B17" s="51"/>
      <c r="C17" s="73"/>
      <c r="D17" s="18"/>
      <c r="E17" s="10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62" t="s">
        <v>56</v>
      </c>
      <c r="B18" s="52"/>
      <c r="C18" s="74"/>
      <c r="D18" s="15"/>
      <c r="E18" s="10">
        <f t="shared" si="0"/>
        <v>0</v>
      </c>
      <c r="F18" s="6">
        <f t="shared" si="1"/>
        <v>0</v>
      </c>
      <c r="G18" s="3"/>
    </row>
    <row r="19" spans="1:7" ht="15" customHeight="1">
      <c r="A19" s="63" t="s">
        <v>20</v>
      </c>
      <c r="B19" s="53"/>
      <c r="C19" s="72"/>
      <c r="D19" s="8"/>
      <c r="E19" s="10">
        <f t="shared" si="0"/>
        <v>0</v>
      </c>
      <c r="F19" s="6">
        <f t="shared" si="1"/>
        <v>0</v>
      </c>
      <c r="G19" s="3"/>
    </row>
    <row r="20" spans="1:7" ht="15" customHeight="1">
      <c r="A20" s="62" t="s">
        <v>26</v>
      </c>
      <c r="B20" s="52"/>
      <c r="C20" s="74"/>
      <c r="D20" s="15"/>
      <c r="E20" s="10">
        <f t="shared" si="0"/>
        <v>0</v>
      </c>
      <c r="F20" s="6">
        <f t="shared" si="1"/>
        <v>0</v>
      </c>
      <c r="G20" s="3"/>
    </row>
    <row r="21" spans="1:7" ht="15" customHeight="1">
      <c r="A21" s="62" t="s">
        <v>58</v>
      </c>
      <c r="B21" s="52"/>
      <c r="C21" s="74"/>
      <c r="D21" s="8"/>
      <c r="E21" s="10">
        <f>IF(OR(LEN(TRIM(D21))&lt;1,LEN(TRIM(D21))&gt;2),0,LOOKUP(TRIM(D21),$E$1:$F$12))</f>
        <v>0</v>
      </c>
      <c r="F21" s="6">
        <f>C21*E21</f>
        <v>0</v>
      </c>
      <c r="G21" s="3"/>
    </row>
    <row r="22" spans="1:7" ht="15" customHeight="1" thickBot="1">
      <c r="A22" s="67" t="s">
        <v>27</v>
      </c>
      <c r="B22" s="54"/>
      <c r="C22" s="76"/>
      <c r="D22" s="19"/>
      <c r="E22" s="10">
        <f t="shared" si="0"/>
        <v>0</v>
      </c>
      <c r="F22" s="6">
        <f t="shared" si="1"/>
        <v>0</v>
      </c>
      <c r="G22" s="3"/>
    </row>
    <row r="23" spans="1:7" ht="15" customHeight="1" thickBot="1">
      <c r="A23" s="57" t="s">
        <v>22</v>
      </c>
      <c r="B23" s="56"/>
      <c r="C23" s="68"/>
      <c r="D23" s="16"/>
      <c r="E23" s="10">
        <f t="shared" si="0"/>
        <v>0</v>
      </c>
      <c r="F23" s="6">
        <f t="shared" si="1"/>
        <v>0</v>
      </c>
      <c r="G23" s="3"/>
    </row>
    <row r="24" spans="1:7" ht="15">
      <c r="A24" s="62" t="s">
        <v>21</v>
      </c>
      <c r="B24" s="52"/>
      <c r="C24" s="74"/>
      <c r="D24" s="15"/>
      <c r="E24" s="10">
        <f t="shared" si="0"/>
        <v>0</v>
      </c>
      <c r="F24" s="6">
        <f t="shared" si="1"/>
        <v>0</v>
      </c>
      <c r="G24" s="3"/>
    </row>
    <row r="25" spans="1:7" ht="15">
      <c r="A25" s="62" t="s">
        <v>28</v>
      </c>
      <c r="B25" s="52"/>
      <c r="C25" s="74"/>
      <c r="D25" s="15"/>
      <c r="E25" s="10">
        <f t="shared" si="0"/>
        <v>0</v>
      </c>
      <c r="F25" s="6">
        <f t="shared" si="1"/>
        <v>0</v>
      </c>
      <c r="G25" s="3"/>
    </row>
    <row r="26" spans="1:7" thickBot="1">
      <c r="A26" s="62" t="s">
        <v>25</v>
      </c>
      <c r="B26" s="52"/>
      <c r="C26" s="76"/>
      <c r="D26" s="15"/>
      <c r="E26" s="10">
        <f t="shared" si="0"/>
        <v>0</v>
      </c>
      <c r="F26" s="6">
        <f t="shared" ref="F26:F32" si="2">C26*E26</f>
        <v>0</v>
      </c>
      <c r="G26" s="3"/>
    </row>
    <row r="27" spans="1:7" thickBot="1">
      <c r="A27" s="57" t="s">
        <v>29</v>
      </c>
      <c r="B27" s="55"/>
      <c r="C27" s="14"/>
      <c r="D27" s="16"/>
      <c r="E27" s="10">
        <f t="shared" si="0"/>
        <v>0</v>
      </c>
      <c r="F27" s="6">
        <f t="shared" si="2"/>
        <v>0</v>
      </c>
      <c r="G27" s="3"/>
    </row>
    <row r="28" spans="1:7" thickBot="1">
      <c r="A28" s="57" t="s">
        <v>23</v>
      </c>
      <c r="B28" s="56"/>
      <c r="C28" s="14"/>
      <c r="D28" s="16"/>
      <c r="E28" s="10">
        <f t="shared" si="0"/>
        <v>0</v>
      </c>
      <c r="F28" s="6">
        <f t="shared" si="2"/>
        <v>0</v>
      </c>
      <c r="G28" s="3"/>
    </row>
    <row r="29" spans="1:7" ht="15">
      <c r="A29" s="66" t="s">
        <v>63</v>
      </c>
      <c r="B29" s="24"/>
      <c r="C29" s="24"/>
      <c r="D29" s="25"/>
      <c r="E29" s="10"/>
      <c r="F29" s="6"/>
      <c r="G29" s="3"/>
    </row>
    <row r="30" spans="1:7" ht="15">
      <c r="A30" s="58"/>
      <c r="B30" s="53"/>
      <c r="C30" s="72"/>
      <c r="D30" s="8"/>
      <c r="E30" s="10">
        <f>IF(OR(LEN(TRIM(D30))&lt;1,LEN(TRIM(D30))&gt;2),0,LOOKUP(TRIM(D30),$E$1:$F$12))</f>
        <v>0</v>
      </c>
      <c r="F30" s="6">
        <f t="shared" si="2"/>
        <v>0</v>
      </c>
      <c r="G30" s="3"/>
    </row>
    <row r="31" spans="1:7" ht="15">
      <c r="A31" s="58"/>
      <c r="B31" s="53"/>
      <c r="C31" s="72"/>
      <c r="D31" s="8"/>
      <c r="E31" s="10">
        <f>IF(OR(LEN(TRIM(D31))&lt;1,LEN(TRIM(D31))&gt;2),0,LOOKUP(TRIM(D31),$E$1:$F$12))</f>
        <v>0</v>
      </c>
      <c r="F31" s="6">
        <f t="shared" si="2"/>
        <v>0</v>
      </c>
      <c r="G31" s="3"/>
    </row>
    <row r="32" spans="1:7" ht="15">
      <c r="A32" s="58"/>
      <c r="B32" s="53"/>
      <c r="C32" s="72"/>
      <c r="D32" s="8"/>
      <c r="E32" s="10">
        <f>IF(OR(LEN(TRIM(D32))&lt;1,LEN(TRIM(D32))&gt;2),0,LOOKUP(TRIM(D32),$E$1:$F$12))</f>
        <v>0</v>
      </c>
      <c r="F32" s="6">
        <f t="shared" si="2"/>
        <v>0</v>
      </c>
      <c r="G32" s="3"/>
    </row>
    <row r="33" spans="1:7" ht="15">
      <c r="A33" s="58"/>
      <c r="B33" s="53"/>
      <c r="C33" s="72"/>
      <c r="D33" s="8"/>
      <c r="E33" s="10">
        <f>IF(OR(LEN(TRIM(D33))&lt;1,LEN(TRIM(D33))&gt;2),0,LOOKUP(TRIM(D33),$E$1:$F$12))</f>
        <v>0</v>
      </c>
      <c r="F33" s="6">
        <f t="shared" si="1"/>
        <v>0</v>
      </c>
      <c r="G33" s="3"/>
    </row>
    <row r="34" spans="1:7" thickBot="1">
      <c r="A34" s="59"/>
      <c r="B34" s="53"/>
      <c r="C34" s="71"/>
      <c r="D34" s="19"/>
      <c r="E34" s="10">
        <f>IF(OR(LEN(TRIM(D34))&lt;1,LEN(TRIM(D34))&gt;2),0,LOOKUP(TRIM(D34),$E$1:$F$12))</f>
        <v>0</v>
      </c>
      <c r="F34" s="6">
        <f t="shared" ref="F34" si="3">C34*E34</f>
        <v>0</v>
      </c>
      <c r="G34" s="3"/>
    </row>
    <row r="35" spans="1:7" ht="17.25" thickTop="1" thickBot="1">
      <c r="A35" s="44" t="s">
        <v>51</v>
      </c>
      <c r="B35" s="45">
        <f>SUM(C15:C34)</f>
        <v>0</v>
      </c>
      <c r="C35" s="11"/>
      <c r="E35" s="7"/>
      <c r="F35" s="6">
        <f>SUM(F15:F34)</f>
        <v>0</v>
      </c>
      <c r="G35" s="3"/>
    </row>
    <row r="36" spans="1:7" ht="17.25" thickTop="1" thickBot="1">
      <c r="A36" s="47" t="s">
        <v>2</v>
      </c>
      <c r="B36" s="48" t="str">
        <f>IF(B35=0,"",F35/B35)</f>
        <v/>
      </c>
      <c r="C36" s="4"/>
      <c r="E36" s="4"/>
      <c r="F36"/>
      <c r="G36" s="3"/>
    </row>
    <row r="37" spans="1:7" s="40" customFormat="1" ht="22.5" customHeight="1" thickTop="1" thickBot="1">
      <c r="A37" s="37" t="s">
        <v>43</v>
      </c>
      <c r="B37" s="37"/>
      <c r="C37" s="37"/>
      <c r="D37" s="37"/>
      <c r="E37" s="39"/>
    </row>
    <row r="38" spans="1:7" ht="16.5" thickBot="1">
      <c r="A38" s="60" t="s">
        <v>3</v>
      </c>
      <c r="B38" s="21" t="s">
        <v>42</v>
      </c>
      <c r="C38" s="2" t="s">
        <v>0</v>
      </c>
      <c r="D38" s="2" t="s">
        <v>1</v>
      </c>
      <c r="E38"/>
      <c r="F38"/>
    </row>
    <row r="39" spans="1:7" ht="15">
      <c r="A39" s="62" t="s">
        <v>44</v>
      </c>
      <c r="B39" s="42"/>
      <c r="C39" s="73"/>
      <c r="D39" s="8"/>
      <c r="E39" s="10">
        <f t="shared" ref="E39:E46" si="4">IF(OR(LEN(TRIM(D39))&lt;1,LEN(TRIM(D39))&gt;2),0,LOOKUP(TRIM(D39),$E$1:$F$12))</f>
        <v>0</v>
      </c>
      <c r="F39" s="6">
        <f t="shared" ref="F39:F47" si="5">C39*E39</f>
        <v>0</v>
      </c>
    </row>
    <row r="40" spans="1:7" ht="15">
      <c r="A40" s="62" t="s">
        <v>45</v>
      </c>
      <c r="B40" s="42"/>
      <c r="C40" s="74"/>
      <c r="D40" s="8"/>
      <c r="E40" s="10">
        <f t="shared" si="4"/>
        <v>0</v>
      </c>
      <c r="F40" s="6">
        <f t="shared" si="5"/>
        <v>0</v>
      </c>
    </row>
    <row r="41" spans="1:7" ht="15">
      <c r="A41" s="62" t="s">
        <v>46</v>
      </c>
      <c r="B41" s="42"/>
      <c r="C41" s="74"/>
      <c r="D41" s="8"/>
      <c r="E41" s="10">
        <f t="shared" si="4"/>
        <v>0</v>
      </c>
      <c r="F41" s="6">
        <f t="shared" si="5"/>
        <v>0</v>
      </c>
    </row>
    <row r="42" spans="1:7" ht="15">
      <c r="A42" s="62" t="s">
        <v>47</v>
      </c>
      <c r="B42" s="42"/>
      <c r="C42" s="74"/>
      <c r="D42" s="8"/>
      <c r="E42" s="10">
        <f t="shared" si="4"/>
        <v>0</v>
      </c>
      <c r="F42" s="6">
        <f t="shared" si="5"/>
        <v>0</v>
      </c>
    </row>
    <row r="43" spans="1:7" ht="15">
      <c r="A43" s="41" t="s">
        <v>55</v>
      </c>
      <c r="B43" s="42"/>
      <c r="C43" s="74"/>
      <c r="D43" s="8"/>
      <c r="E43" s="10">
        <f t="shared" si="4"/>
        <v>0</v>
      </c>
      <c r="F43" s="6">
        <f t="shared" si="5"/>
        <v>0</v>
      </c>
    </row>
    <row r="44" spans="1:7" thickBot="1">
      <c r="A44" s="69" t="s">
        <v>48</v>
      </c>
      <c r="B44" s="70"/>
      <c r="C44" s="71"/>
      <c r="D44" s="19"/>
      <c r="E44" s="10">
        <f t="shared" si="4"/>
        <v>0</v>
      </c>
      <c r="F44" s="6">
        <f t="shared" si="5"/>
        <v>0</v>
      </c>
    </row>
    <row r="45" spans="1:7" ht="15">
      <c r="A45" s="62" t="s">
        <v>61</v>
      </c>
      <c r="B45" s="42"/>
      <c r="C45" s="74"/>
      <c r="D45" s="15"/>
      <c r="E45" s="10">
        <f>IF(OR(LEN(TRIM(D45))&lt;1,LEN(TRIM(D45))&gt;2),0,LOOKUP(TRIM(D45),$E$1:$F$12))</f>
        <v>0</v>
      </c>
      <c r="F45" s="6">
        <f>C45*E45</f>
        <v>0</v>
      </c>
    </row>
    <row r="46" spans="1:7" thickBot="1">
      <c r="A46" s="62" t="s">
        <v>62</v>
      </c>
      <c r="B46" s="49"/>
      <c r="C46" s="71"/>
      <c r="D46" s="19"/>
      <c r="E46" s="10">
        <f t="shared" si="4"/>
        <v>0</v>
      </c>
      <c r="F46" s="6">
        <f t="shared" ref="F46" si="6">C46*E46</f>
        <v>0</v>
      </c>
    </row>
    <row r="47" spans="1:7" thickBot="1">
      <c r="A47" s="64" t="s">
        <v>60</v>
      </c>
      <c r="B47" s="49"/>
      <c r="C47" s="71"/>
      <c r="D47" s="19"/>
      <c r="E47" s="10">
        <f t="shared" ref="E47:E48" si="7">IF(OR(LEN(TRIM(D47))&lt;1,LEN(TRIM(D47))&gt;2),0,LOOKUP(TRIM(D47),$E$1:$F$12))</f>
        <v>0</v>
      </c>
      <c r="F47" s="6">
        <f t="shared" si="5"/>
        <v>0</v>
      </c>
    </row>
    <row r="48" spans="1:7" ht="22.5" customHeight="1" thickBot="1">
      <c r="A48" s="37" t="s">
        <v>49</v>
      </c>
      <c r="B48" s="38"/>
      <c r="C48" s="38"/>
      <c r="D48" s="38"/>
      <c r="E48" s="10"/>
      <c r="F48"/>
    </row>
    <row r="49" spans="1:6" thickBot="1">
      <c r="A49" s="43" t="s">
        <v>50</v>
      </c>
      <c r="B49" s="12"/>
      <c r="C49" s="68"/>
      <c r="D49" s="16"/>
      <c r="E49" s="10">
        <f>IF(OR(LEN(TRIM(D49))&lt;1,LEN(TRIM(D49))&gt;2),0,LOOKUP(TRIM(D49),$E$1:$F$12))</f>
        <v>0</v>
      </c>
      <c r="F49" s="6">
        <f>C49*E49</f>
        <v>0</v>
      </c>
    </row>
    <row r="50" spans="1:6" thickBot="1">
      <c r="A50" s="43" t="s">
        <v>57</v>
      </c>
      <c r="B50" s="12"/>
      <c r="C50" s="68"/>
      <c r="D50" s="16"/>
      <c r="E50" s="10">
        <f>IF(OR(LEN(TRIM(D50))&lt;1,LEN(TRIM(D50))&gt;2),0,LOOKUP(TRIM(D50),$E$1:$F$12))</f>
        <v>0</v>
      </c>
      <c r="F50" s="6">
        <f>C50*E50</f>
        <v>0</v>
      </c>
    </row>
    <row r="51" spans="1:6" ht="17.25" thickTop="1" thickBot="1">
      <c r="A51" s="44" t="s">
        <v>52</v>
      </c>
      <c r="B51" s="45">
        <f>B35+SUM(C39:C47)+SUM(C50:C50)</f>
        <v>0</v>
      </c>
      <c r="C51" s="46"/>
      <c r="D51" s="7"/>
      <c r="E51"/>
      <c r="F51" s="6">
        <f>F35+SUM(F39:F50)</f>
        <v>0</v>
      </c>
    </row>
    <row r="52" spans="1:6" ht="17.25" thickTop="1" thickBot="1">
      <c r="A52" s="47" t="s">
        <v>53</v>
      </c>
      <c r="B52" s="48" t="str">
        <f>IF(B51=0," ",F51/B51)</f>
        <v xml:space="preserve"> </v>
      </c>
      <c r="D52" s="4"/>
      <c r="E52"/>
      <c r="F52"/>
    </row>
    <row r="53" spans="1:6" ht="16.5" thickTop="1"/>
  </sheetData>
  <sortState xmlns:xlrd2="http://schemas.microsoft.com/office/spreadsheetml/2017/richdata2" ref="A15:B28">
    <sortCondition ref="A28"/>
  </sortState>
  <pageMargins left="0.7" right="0.7" top="0.5" bottom="0.5" header="0" footer="0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2020-06-16T19:13:38Z</dcterms:modified>
</cp:coreProperties>
</file>