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3-24/Majors 23-24/"/>
    </mc:Choice>
  </mc:AlternateContent>
  <xr:revisionPtr revIDLastSave="28" documentId="8_{8F35FB5A-7182-40F3-88C8-0E4D04A080B2}" xr6:coauthVersionLast="47" xr6:coauthVersionMax="47" xr10:uidLastSave="{A7C23262-89A6-4F9E-A6AC-C0F4812360D0}"/>
  <bookViews>
    <workbookView xWindow="26805" yWindow="795" windowWidth="17820" windowHeight="13965" xr2:uid="{00000000-000D-0000-FFFF-FFFF00000000}"/>
  </bookViews>
  <sheets>
    <sheet name="Physics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5" i="1" l="1"/>
  <c r="F35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37" i="1" l="1"/>
  <c r="E33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F16" i="1" l="1"/>
  <c r="F17" i="1"/>
  <c r="F23" i="1" l="1"/>
  <c r="F24" i="1"/>
  <c r="F25" i="1"/>
  <c r="F26" i="1"/>
  <c r="F27" i="1"/>
  <c r="F28" i="1"/>
  <c r="F29" i="1"/>
  <c r="F30" i="1"/>
  <c r="F31" i="1"/>
  <c r="F33" i="1"/>
  <c r="F37" i="1"/>
  <c r="B38" i="1" l="1"/>
  <c r="F18" i="1"/>
  <c r="F19" i="1"/>
  <c r="F20" i="1"/>
  <c r="F21" i="1"/>
  <c r="F22" i="1"/>
  <c r="F15" i="1"/>
  <c r="B53" i="1" l="1"/>
  <c r="F38" i="1"/>
  <c r="F53" i="1" s="1"/>
  <c r="B54" i="1" l="1"/>
  <c r="B39" i="1"/>
</calcChain>
</file>

<file path=xl/sharedStrings.xml><?xml version="1.0" encoding="utf-8"?>
<sst xmlns="http://schemas.openxmlformats.org/spreadsheetml/2006/main" count="72" uniqueCount="68">
  <si>
    <t>A</t>
  </si>
  <si>
    <t>Physics Teaching - Major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</si>
  <si>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</si>
  <si>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</si>
  <si>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</si>
  <si>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</si>
  <si>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</si>
  <si>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</si>
  <si>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</si>
  <si>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</si>
  <si>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</si>
  <si>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</si>
  <si>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</si>
  <si>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</si>
  <si>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</si>
  <si>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</si>
  <si>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</si>
  <si>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</si>
  <si>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</si>
  <si>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</si>
  <si>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</si>
  <si>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</si>
  <si>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</si>
  <si>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</si>
  <si>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</si>
  <si>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</si>
  <si>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</si>
  <si>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</si>
  <si>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</si>
  <si>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</si>
  <si>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M 171Q or M 181Q - Calculus I</t>
  </si>
  <si>
    <t>M 172Q or M 182Q - Calculus II</t>
  </si>
  <si>
    <t>M 242 - Methods of Proof</t>
  </si>
  <si>
    <t>M 273Q or M 283Q - Multivariable Calculus</t>
  </si>
  <si>
    <t>M 274 or M 284 - Introduction to Differential Equation</t>
  </si>
  <si>
    <t>M 328 - Higher Math for Sec Teachers</t>
  </si>
  <si>
    <t>M 329 - Modern Geometry</t>
  </si>
  <si>
    <t>PHSX 224 - Physics III</t>
  </si>
  <si>
    <t>PHSX 240 - Honors Gen &amp; Mod Phys I</t>
  </si>
  <si>
    <t>PHSX 242 - Honors Gen &amp; Mod Phys II</t>
  </si>
  <si>
    <t>PHSX 261 - Laboratory Electronics I</t>
  </si>
  <si>
    <t>PHSX 301 - Mathematical Methods in the Physical Sciences</t>
  </si>
  <si>
    <t>PHSX 320 - Classical Mechanics</t>
  </si>
  <si>
    <t>PHSX 343 - Modern Physics</t>
  </si>
  <si>
    <t>PHSX 423 - Electricity and Magnetism I</t>
  </si>
  <si>
    <t>STAT 216Q - Introduction to Statistics</t>
  </si>
  <si>
    <t>Biology, Chemistry, or Earth Science Elective (3 credits)</t>
  </si>
  <si>
    <t>Physics Elective (3 credits)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</si>
  <si>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</si>
  <si>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</si>
  <si>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</si>
  <si>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</si>
  <si>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</si>
  <si>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347 - Managing the Learning Environment</t>
  </si>
  <si>
    <t>EDU 370 - Integrating Tech into Educ</t>
  </si>
  <si>
    <t>EDU 382 - Assessment, Curriculum, Instruction</t>
  </si>
  <si>
    <t>EDU 495R - Student Teaching</t>
  </si>
  <si>
    <t xml:space="preserve">EDM 403 - Methods: 5-12 Science </t>
  </si>
  <si>
    <t>EDP 304 - Practicum</t>
  </si>
  <si>
    <t>EDP 305 - Practicum Lab</t>
  </si>
  <si>
    <t>EDSP 306 - Exceptional Learners</t>
  </si>
  <si>
    <t>HDFS 101IS - Indiv and Fam Dev: Lifespan</t>
  </si>
  <si>
    <t>Total Credits (Major):</t>
  </si>
  <si>
    <t>Major GPA:</t>
  </si>
  <si>
    <t>ASTR 371  - Solar System Astronomy</t>
  </si>
  <si>
    <t>Math Elective (3 credits)</t>
  </si>
  <si>
    <t>GPA Calculator and Curriculum Form</t>
  </si>
  <si>
    <t>Catalog Year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</si>
</sst>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 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7" xfId="0" applyFont="1" applyBorder="1"/>
    <xf numFmtId="0" fontId="6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2" fillId="0" borderId="0" xfId="0" applyFont="1"/>
    <xf numFmtId="0" fontId="7" fillId="0" borderId="3" xfId="0" applyFont="1" applyBorder="1"/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9" xfId="0" applyFont="1" applyBorder="1" applyAlignment="1">
      <alignment horizontal="center" vertical="center"/>
    </xf>
    <xf numFmtId="0" fontId="9" fillId="0" borderId="0" xfId="0" applyFont="1"/>
    <xf numFmtId="0" fontId="8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/>
    </xf>
    <xf numFmtId="0" fontId="1" fillId="0" borderId="35" xfId="0" applyFont="1" applyBorder="1"/>
    <xf numFmtId="0" fontId="8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/>
    </xf>
    <xf numFmtId="0" fontId="8" fillId="0" borderId="3" xfId="0" applyFont="1" applyBorder="1"/>
    <xf numFmtId="0" fontId="3" fillId="0" borderId="3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3" xfId="0" applyNumberFormat="1" applyBorder="1"/>
    <xf numFmtId="49" fontId="2" fillId="0" borderId="0" xfId="0" applyNumberFormat="1" applyFont="1" applyAlignment="1">
      <alignment horizontal="left"/>
    </xf>
    <xf numFmtId="0" fontId="6" fillId="0" borderId="29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3" fillId="0" borderId="3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2" fillId="0" borderId="18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2" fillId="0" borderId="3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/>
    </xf>
    <xf numFmtId="0" fontId="12" fillId="0" borderId="32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2" fillId="0" borderId="8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0" fontId="12" fillId="0" borderId="30" xfId="0" applyFont="1" applyFill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12" fillId="0" borderId="40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5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8.42578125" style="1" customWidth="1"/>
    <col min="3" max="4" width="12.5703125" style="1" customWidth="1"/>
    <col min="5" max="5" width="10.7109375" style="8" hidden="1" customWidth="1"/>
    <col min="6" max="6" width="9.140625" style="1" hidden="1" customWidth="1"/>
    <col min="7" max="9" width="8.85546875" customWidth="1"/>
  </cols>
  <sheetData>
    <row r="1" spans="1:7" ht="26.25">
      <c r="A1" s="47" t="s">
        <v>66</v>
      </c>
      <c r="B1" s="21"/>
      <c r="C1" s="21"/>
      <c r="D1" s="21"/>
      <c r="E1" s="20" t="s">
        <v>0</v>
      </c>
      <c r="F1" s="20">
        <v>4</v>
      </c>
    </row>
    <row r="2" spans="1:7" ht="26.25">
      <c r="A2" s="21" t="s">
        <v>1</v>
      </c>
      <c r="B2" s="21"/>
      <c r="C2" s="21"/>
      <c r="D2" s="21"/>
      <c r="E2" s="20" t="s">
        <v>2</v>
      </c>
      <c r="F2" s="20">
        <v>3.7</v>
      </c>
    </row>
    <row r="3" spans="1:7" ht="16.5" thickBot="1">
      <c r="A3" s="39" t="s">
        <v>67</v>
      </c>
      <c r="B3" s="22"/>
      <c r="C3" s="39" t="s">
        <v>3</v>
      </c>
      <c r="D3" s="40"/>
      <c r="E3" s="20" t="s">
        <v>4</v>
      </c>
      <c r="F3" s="20">
        <v>3</v>
      </c>
    </row>
    <row r="4" spans="1:7">
      <c r="A4" s="41" t="s">
        <v>5</v>
      </c>
      <c r="D4" s="8"/>
      <c r="E4" s="20" t="s">
        <v>6</v>
      </c>
      <c r="F4" s="20">
        <v>2.7</v>
      </c>
    </row>
    <row r="5" spans="1:7">
      <c r="A5" s="41" t="s">
        <v>7</v>
      </c>
      <c r="C5" s="42"/>
      <c r="D5" s="42"/>
      <c r="E5" s="20" t="s">
        <v>8</v>
      </c>
      <c r="F5" s="20">
        <v>3.3</v>
      </c>
    </row>
    <row r="6" spans="1:7">
      <c r="A6" s="41" t="s">
        <v>9</v>
      </c>
      <c r="C6" s="42"/>
      <c r="D6" s="42"/>
      <c r="E6" s="20" t="s">
        <v>10</v>
      </c>
      <c r="F6" s="20">
        <v>2</v>
      </c>
    </row>
    <row r="7" spans="1:7">
      <c r="A7" s="43" t="s">
        <v>11</v>
      </c>
      <c r="B7" s="44"/>
      <c r="D7" s="44"/>
      <c r="E7" s="20" t="s">
        <v>12</v>
      </c>
      <c r="F7" s="20">
        <v>1.7</v>
      </c>
    </row>
    <row r="8" spans="1:7">
      <c r="A8" s="43" t="s">
        <v>13</v>
      </c>
      <c r="B8" s="44"/>
      <c r="C8" s="45"/>
      <c r="D8" s="44"/>
      <c r="E8" s="20" t="s">
        <v>14</v>
      </c>
      <c r="F8" s="20">
        <v>2.2999999999999998</v>
      </c>
    </row>
    <row r="9" spans="1:7">
      <c r="A9" s="43" t="s">
        <v>15</v>
      </c>
      <c r="B9" s="44"/>
      <c r="C9" s="45"/>
      <c r="D9" s="44"/>
      <c r="E9" s="20" t="s">
        <v>16</v>
      </c>
      <c r="F9" s="20">
        <v>1</v>
      </c>
    </row>
    <row r="10" spans="1:7">
      <c r="A10" s="43" t="s">
        <v>17</v>
      </c>
      <c r="B10" s="44"/>
      <c r="C10" s="45"/>
      <c r="D10" s="44"/>
      <c r="E10" s="20" t="s">
        <v>18</v>
      </c>
      <c r="F10" s="20">
        <v>0.7</v>
      </c>
    </row>
    <row r="11" spans="1:7">
      <c r="A11" s="43" t="s">
        <v>19</v>
      </c>
      <c r="B11" s="44"/>
      <c r="C11" s="45"/>
      <c r="D11" s="44"/>
      <c r="E11" s="20" t="s">
        <v>20</v>
      </c>
      <c r="F11" s="20">
        <v>1.3</v>
      </c>
    </row>
    <row r="12" spans="1:7" ht="16.5" thickBot="1">
      <c r="A12" s="39" t="s">
        <v>21</v>
      </c>
      <c r="B12" s="46"/>
      <c r="C12" s="40"/>
      <c r="D12" s="46"/>
      <c r="E12" s="20" t="s">
        <v>22</v>
      </c>
      <c r="F12" s="20">
        <v>0</v>
      </c>
    </row>
    <row r="13" spans="1:7" ht="33.75" customHeight="1" thickBot="1">
      <c r="A13" s="29" t="s">
        <v>23</v>
      </c>
      <c r="B13" s="33"/>
      <c r="C13" s="33"/>
      <c r="D13" s="33"/>
      <c r="E13"/>
      <c r="F13"/>
    </row>
    <row r="14" spans="1:7" ht="18" customHeight="1" thickBot="1">
      <c r="A14" s="51" t="s">
        <v>24</v>
      </c>
      <c r="B14" s="32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thickBot="1">
      <c r="A15" s="73" t="s">
        <v>64</v>
      </c>
      <c r="B15" s="48"/>
      <c r="C15" s="15"/>
      <c r="D15" s="12"/>
      <c r="E15">
        <f t="shared" ref="E15:E31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67" t="s">
        <v>30</v>
      </c>
      <c r="B16" s="49"/>
      <c r="C16" s="16"/>
      <c r="D16" s="7"/>
      <c r="E16">
        <f t="shared" si="0"/>
        <v>0</v>
      </c>
      <c r="F16" s="6">
        <f t="shared" ref="F16:F17" si="1">C16*E16</f>
        <v>0</v>
      </c>
      <c r="G16" s="3"/>
    </row>
    <row r="17" spans="1:7" ht="15" customHeight="1">
      <c r="A17" s="68" t="s">
        <v>31</v>
      </c>
      <c r="B17" s="27"/>
      <c r="C17" s="16"/>
      <c r="D17" s="7"/>
      <c r="E17">
        <f t="shared" si="0"/>
        <v>0</v>
      </c>
      <c r="F17" s="6">
        <f t="shared" si="1"/>
        <v>0</v>
      </c>
      <c r="G17" s="3"/>
    </row>
    <row r="18" spans="1:7" ht="15" customHeight="1">
      <c r="A18" s="68" t="s">
        <v>32</v>
      </c>
      <c r="B18" s="27"/>
      <c r="C18" s="16"/>
      <c r="D18" s="7"/>
      <c r="E18">
        <f t="shared" si="0"/>
        <v>0</v>
      </c>
      <c r="F18" s="6">
        <f t="shared" ref="F18:F22" si="2">C18*E18</f>
        <v>0</v>
      </c>
      <c r="G18" s="3"/>
    </row>
    <row r="19" spans="1:7" ht="15" customHeight="1">
      <c r="A19" s="68" t="s">
        <v>33</v>
      </c>
      <c r="B19" s="27"/>
      <c r="C19" s="16"/>
      <c r="D19" s="7"/>
      <c r="E19">
        <f t="shared" si="0"/>
        <v>0</v>
      </c>
      <c r="F19" s="6">
        <f t="shared" si="2"/>
        <v>0</v>
      </c>
      <c r="G19" s="3"/>
    </row>
    <row r="20" spans="1:7" ht="15" customHeight="1">
      <c r="A20" s="68" t="s">
        <v>34</v>
      </c>
      <c r="B20" s="27"/>
      <c r="C20" s="16"/>
      <c r="D20" s="7"/>
      <c r="E20">
        <f t="shared" si="0"/>
        <v>0</v>
      </c>
      <c r="F20" s="6">
        <f t="shared" si="2"/>
        <v>0</v>
      </c>
      <c r="G20" s="3"/>
    </row>
    <row r="21" spans="1:7" ht="15" customHeight="1">
      <c r="A21" s="68" t="s">
        <v>35</v>
      </c>
      <c r="B21" s="27"/>
      <c r="C21" s="16"/>
      <c r="D21" s="7"/>
      <c r="E21">
        <f t="shared" si="0"/>
        <v>0</v>
      </c>
      <c r="F21" s="6">
        <f t="shared" si="2"/>
        <v>0</v>
      </c>
      <c r="G21" s="3"/>
    </row>
    <row r="22" spans="1:7" ht="15" customHeight="1" thickBot="1">
      <c r="A22" s="68" t="s">
        <v>36</v>
      </c>
      <c r="B22" s="27"/>
      <c r="C22" s="16"/>
      <c r="D22" s="7"/>
      <c r="E22">
        <f t="shared" si="0"/>
        <v>0</v>
      </c>
      <c r="F22" s="6">
        <f t="shared" si="2"/>
        <v>0</v>
      </c>
      <c r="G22" s="3"/>
    </row>
    <row r="23" spans="1:7" ht="15" customHeight="1">
      <c r="A23" s="72" t="s">
        <v>37</v>
      </c>
      <c r="B23" s="50"/>
      <c r="C23" s="19"/>
      <c r="D23" s="14"/>
      <c r="E23">
        <f t="shared" si="0"/>
        <v>0</v>
      </c>
      <c r="F23" s="6">
        <f t="shared" ref="F23:F37" si="3">C23*E23</f>
        <v>0</v>
      </c>
      <c r="G23" s="3"/>
    </row>
    <row r="24" spans="1:7" ht="15" customHeight="1">
      <c r="A24" s="66" t="s">
        <v>38</v>
      </c>
      <c r="B24" s="27"/>
      <c r="C24" s="16"/>
      <c r="D24" s="7"/>
      <c r="E24">
        <f t="shared" si="0"/>
        <v>0</v>
      </c>
      <c r="F24" s="6">
        <f t="shared" si="3"/>
        <v>0</v>
      </c>
      <c r="G24" s="3"/>
    </row>
    <row r="25" spans="1:7" ht="15" customHeight="1">
      <c r="A25" s="66" t="s">
        <v>39</v>
      </c>
      <c r="B25" s="27"/>
      <c r="C25" s="16"/>
      <c r="D25" s="7"/>
      <c r="E25">
        <f t="shared" si="0"/>
        <v>0</v>
      </c>
      <c r="F25" s="6">
        <f t="shared" si="3"/>
        <v>0</v>
      </c>
      <c r="G25" s="3"/>
    </row>
    <row r="26" spans="1:7" ht="15" customHeight="1">
      <c r="A26" s="66" t="s">
        <v>40</v>
      </c>
      <c r="B26" s="27"/>
      <c r="C26" s="16"/>
      <c r="D26" s="7"/>
      <c r="E26">
        <f t="shared" si="0"/>
        <v>0</v>
      </c>
      <c r="F26" s="6">
        <f t="shared" si="3"/>
        <v>0</v>
      </c>
      <c r="G26" s="3"/>
    </row>
    <row r="27" spans="1:7" ht="15" customHeight="1">
      <c r="A27" s="66" t="s">
        <v>41</v>
      </c>
      <c r="B27" s="27"/>
      <c r="C27" s="16"/>
      <c r="D27" s="7"/>
      <c r="E27">
        <f t="shared" si="0"/>
        <v>0</v>
      </c>
      <c r="F27" s="6">
        <f t="shared" si="3"/>
        <v>0</v>
      </c>
      <c r="G27" s="3"/>
    </row>
    <row r="28" spans="1:7" ht="15" customHeight="1">
      <c r="A28" s="66" t="s">
        <v>42</v>
      </c>
      <c r="B28" s="27"/>
      <c r="C28" s="16"/>
      <c r="D28" s="7"/>
      <c r="E28">
        <f t="shared" si="0"/>
        <v>0</v>
      </c>
      <c r="F28" s="6">
        <f t="shared" si="3"/>
        <v>0</v>
      </c>
      <c r="G28" s="3"/>
    </row>
    <row r="29" spans="1:7" ht="15" customHeight="1">
      <c r="A29" s="66" t="s">
        <v>43</v>
      </c>
      <c r="B29" s="27"/>
      <c r="C29" s="16"/>
      <c r="D29" s="7"/>
      <c r="E29">
        <f t="shared" si="0"/>
        <v>0</v>
      </c>
      <c r="F29" s="6">
        <f t="shared" si="3"/>
        <v>0</v>
      </c>
      <c r="G29" s="3"/>
    </row>
    <row r="30" spans="1:7" ht="15" customHeight="1" thickBot="1">
      <c r="A30" s="74" t="s">
        <v>44</v>
      </c>
      <c r="B30" s="28"/>
      <c r="C30" s="17"/>
      <c r="D30" s="13"/>
      <c r="E30">
        <f t="shared" si="0"/>
        <v>0</v>
      </c>
      <c r="F30" s="6">
        <f t="shared" si="3"/>
        <v>0</v>
      </c>
      <c r="G30" s="3"/>
    </row>
    <row r="31" spans="1:7" ht="15" customHeight="1" thickBot="1">
      <c r="A31" s="75" t="s">
        <v>45</v>
      </c>
      <c r="B31" s="48"/>
      <c r="C31" s="17"/>
      <c r="D31" s="18"/>
      <c r="E31">
        <f t="shared" si="0"/>
        <v>0</v>
      </c>
      <c r="F31" s="6">
        <f t="shared" si="3"/>
        <v>0</v>
      </c>
      <c r="G31" s="3"/>
    </row>
    <row r="32" spans="1:7" ht="15">
      <c r="A32" s="70" t="s">
        <v>46</v>
      </c>
      <c r="B32" s="25"/>
      <c r="C32" s="23"/>
      <c r="D32" s="24"/>
      <c r="E32"/>
      <c r="F32" s="6"/>
      <c r="G32" s="3"/>
    </row>
    <row r="33" spans="1:7" thickBot="1">
      <c r="A33" s="69"/>
      <c r="B33" s="28"/>
      <c r="C33" s="11"/>
      <c r="D33" s="13"/>
      <c r="E33">
        <f>IF(OR(LEN(TRIM(D33))&lt;1,LEN(TRIM(D33))&gt;2),0,LOOKUP(TRIM(D33),$E$1:$F$12))</f>
        <v>0</v>
      </c>
      <c r="F33" s="6">
        <f t="shared" si="3"/>
        <v>0</v>
      </c>
      <c r="G33" s="3"/>
    </row>
    <row r="34" spans="1:7" ht="15">
      <c r="A34" s="70" t="s">
        <v>65</v>
      </c>
      <c r="B34" s="25"/>
      <c r="C34" s="23"/>
      <c r="D34" s="24"/>
      <c r="E34"/>
      <c r="F34" s="6"/>
      <c r="G34" s="3"/>
    </row>
    <row r="35" spans="1:7" thickBot="1">
      <c r="A35" s="69"/>
      <c r="B35" s="28"/>
      <c r="C35" s="11"/>
      <c r="D35" s="13"/>
      <c r="E35">
        <f>IF(OR(LEN(TRIM(D35))&lt;1,LEN(TRIM(D35))&gt;2),0,LOOKUP(TRIM(D35),$E$1:$F$12))</f>
        <v>0</v>
      </c>
      <c r="F35" s="6">
        <f t="shared" ref="F35" si="4">C35*E35</f>
        <v>0</v>
      </c>
      <c r="G35" s="3"/>
    </row>
    <row r="36" spans="1:7" ht="15">
      <c r="A36" s="78" t="s">
        <v>47</v>
      </c>
      <c r="B36" s="23"/>
      <c r="C36" s="23"/>
      <c r="D36" s="24"/>
      <c r="E36"/>
      <c r="F36" s="6"/>
      <c r="G36" s="3"/>
    </row>
    <row r="37" spans="1:7" thickBot="1">
      <c r="A37" s="26"/>
      <c r="B37" s="27"/>
      <c r="C37" s="9"/>
      <c r="D37" s="13"/>
      <c r="E37">
        <f>IF(OR(LEN(TRIM(D37))&lt;1,LEN(TRIM(D37))&gt;2),0,LOOKUP(TRIM(D37),$E$1:$F$12))</f>
        <v>0</v>
      </c>
      <c r="F37" s="6">
        <f t="shared" si="3"/>
        <v>0</v>
      </c>
      <c r="G37" s="3"/>
    </row>
    <row r="38" spans="1:7" ht="17.25" thickTop="1" thickBot="1">
      <c r="A38" s="34" t="s">
        <v>48</v>
      </c>
      <c r="B38" s="35">
        <f>SUM(C15:C37)</f>
        <v>0</v>
      </c>
      <c r="C38" s="10"/>
      <c r="E38" s="4"/>
      <c r="F38" s="6">
        <f>SUM(F15:F37)</f>
        <v>0</v>
      </c>
      <c r="G38" s="3"/>
    </row>
    <row r="39" spans="1:7" ht="17.25" thickTop="1" thickBot="1">
      <c r="A39" s="37" t="s">
        <v>49</v>
      </c>
      <c r="B39" s="38" t="str">
        <f>IF(B38=0,"",F38/B38)</f>
        <v/>
      </c>
      <c r="C39" s="4"/>
      <c r="E39" s="4"/>
      <c r="F39"/>
      <c r="G39" s="3"/>
    </row>
    <row r="40" spans="1:7" s="31" customFormat="1" ht="31.5" customHeight="1" thickTop="1" thickBot="1">
      <c r="A40" s="29" t="s">
        <v>50</v>
      </c>
      <c r="B40" s="29"/>
      <c r="C40" s="29"/>
      <c r="D40" s="29"/>
      <c r="E40" s="30"/>
    </row>
    <row r="41" spans="1:7" ht="16.5" thickBot="1">
      <c r="A41" s="52" t="s">
        <v>24</v>
      </c>
      <c r="B41" s="53" t="s">
        <v>25</v>
      </c>
      <c r="C41" s="54" t="s">
        <v>26</v>
      </c>
      <c r="D41" s="54" t="s">
        <v>27</v>
      </c>
      <c r="E41"/>
      <c r="F41"/>
    </row>
    <row r="42" spans="1:7" ht="15">
      <c r="A42" s="71" t="s">
        <v>51</v>
      </c>
      <c r="B42" s="55"/>
      <c r="C42" s="56"/>
      <c r="D42" s="57"/>
      <c r="E42">
        <f t="shared" ref="E42:E52" si="5">IF(OR(LEN(TRIM(D42))&lt;1,LEN(TRIM(D42))&gt;2),0,LOOKUP(TRIM(D42),$E$1:$F$12))</f>
        <v>0</v>
      </c>
      <c r="F42" s="6">
        <f t="shared" ref="F42:F52" si="6">C42*E42</f>
        <v>0</v>
      </c>
    </row>
    <row r="43" spans="1:7" ht="15">
      <c r="A43" s="71" t="s">
        <v>52</v>
      </c>
      <c r="B43" s="55"/>
      <c r="C43" s="56"/>
      <c r="D43" s="57"/>
      <c r="E43">
        <f t="shared" si="5"/>
        <v>0</v>
      </c>
      <c r="F43" s="6">
        <f t="shared" si="6"/>
        <v>0</v>
      </c>
    </row>
    <row r="44" spans="1:7" ht="15">
      <c r="A44" s="71" t="s">
        <v>53</v>
      </c>
      <c r="B44" s="55"/>
      <c r="C44" s="56"/>
      <c r="D44" s="57"/>
      <c r="E44">
        <f t="shared" si="5"/>
        <v>0</v>
      </c>
      <c r="F44" s="6">
        <f t="shared" si="6"/>
        <v>0</v>
      </c>
    </row>
    <row r="45" spans="1:7" ht="15">
      <c r="A45" s="71" t="s">
        <v>54</v>
      </c>
      <c r="B45" s="55"/>
      <c r="C45" s="56"/>
      <c r="D45" s="57"/>
      <c r="E45">
        <f t="shared" si="5"/>
        <v>0</v>
      </c>
      <c r="F45" s="6">
        <f t="shared" si="6"/>
        <v>0</v>
      </c>
    </row>
    <row r="46" spans="1:7" ht="15">
      <c r="A46" s="71" t="s">
        <v>55</v>
      </c>
      <c r="B46" s="55"/>
      <c r="C46" s="56"/>
      <c r="D46" s="57"/>
      <c r="E46">
        <f t="shared" si="5"/>
        <v>0</v>
      </c>
      <c r="F46" s="6">
        <f t="shared" si="6"/>
        <v>0</v>
      </c>
    </row>
    <row r="47" spans="1:7" thickBot="1">
      <c r="A47" s="77" t="s">
        <v>56</v>
      </c>
      <c r="B47" s="58"/>
      <c r="C47" s="59"/>
      <c r="D47" s="60"/>
      <c r="E47">
        <f t="shared" si="5"/>
        <v>0</v>
      </c>
      <c r="F47" s="6">
        <f t="shared" si="6"/>
        <v>0</v>
      </c>
    </row>
    <row r="48" spans="1:7" thickBot="1">
      <c r="A48" s="76" t="s">
        <v>57</v>
      </c>
      <c r="B48" s="61"/>
      <c r="C48" s="62"/>
      <c r="D48" s="63"/>
      <c r="E48">
        <f t="shared" si="5"/>
        <v>0</v>
      </c>
      <c r="F48" s="6">
        <f t="shared" si="6"/>
        <v>0</v>
      </c>
    </row>
    <row r="49" spans="1:6" ht="15">
      <c r="A49" s="71" t="s">
        <v>58</v>
      </c>
      <c r="B49" s="55"/>
      <c r="C49" s="56"/>
      <c r="D49" s="64"/>
      <c r="E49">
        <f t="shared" si="5"/>
        <v>0</v>
      </c>
      <c r="F49" s="6">
        <f t="shared" si="6"/>
        <v>0</v>
      </c>
    </row>
    <row r="50" spans="1:6" thickBot="1">
      <c r="A50" s="71" t="s">
        <v>59</v>
      </c>
      <c r="B50" s="58"/>
      <c r="C50" s="59"/>
      <c r="D50" s="60"/>
      <c r="E50">
        <f t="shared" si="5"/>
        <v>0</v>
      </c>
      <c r="F50" s="6">
        <f t="shared" si="6"/>
        <v>0</v>
      </c>
    </row>
    <row r="51" spans="1:6" thickBot="1">
      <c r="A51" s="65" t="s">
        <v>60</v>
      </c>
      <c r="B51" s="61"/>
      <c r="C51" s="62"/>
      <c r="D51" s="63"/>
      <c r="E51">
        <f t="shared" si="5"/>
        <v>0</v>
      </c>
      <c r="F51" s="6">
        <f t="shared" si="6"/>
        <v>0</v>
      </c>
    </row>
    <row r="52" spans="1:6" thickBot="1">
      <c r="A52" s="65" t="s">
        <v>61</v>
      </c>
      <c r="B52" s="61"/>
      <c r="C52" s="62"/>
      <c r="D52" s="63"/>
      <c r="E52">
        <f t="shared" si="5"/>
        <v>0</v>
      </c>
      <c r="F52" s="6">
        <f t="shared" si="6"/>
        <v>0</v>
      </c>
    </row>
    <row r="53" spans="1:6" ht="17.25" thickTop="1" thickBot="1">
      <c r="A53" s="34" t="s">
        <v>62</v>
      </c>
      <c r="B53" s="35">
        <f>B38+SUM(C42:C52)</f>
        <v>0</v>
      </c>
      <c r="C53" s="36"/>
      <c r="D53" s="4"/>
      <c r="E53"/>
      <c r="F53" s="6">
        <f>F38+SUM(F42:F52)</f>
        <v>0</v>
      </c>
    </row>
    <row r="54" spans="1:6" ht="17.25" thickTop="1" thickBot="1">
      <c r="A54" s="37" t="s">
        <v>63</v>
      </c>
      <c r="B54" s="38" t="str">
        <f>IF(B53=0," ",F53/B53)</f>
        <v xml:space="preserve"> </v>
      </c>
      <c r="D54" s="4"/>
      <c r="E54"/>
      <c r="F54"/>
    </row>
    <row r="55" spans="1:6" ht="16.5" thickTop="1"/>
  </sheetData>
  <sortState xmlns:xlrd2="http://schemas.microsoft.com/office/spreadsheetml/2017/richdata2" ref="A15:B31">
    <sortCondition ref="A15"/>
  </sortState>
  <pageMargins left="0.7" right="0.7" top="0.75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6" ma:contentTypeDescription="Create a new document." ma:contentTypeScope="" ma:versionID="1aa664b79be75644a0c5bfc783a144a1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dd65275d7d3f412191a633627d3bb03e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Props1.xml><?xml version="1.0" encoding="utf-8"?>
<ds:datastoreItem xmlns:ds="http://schemas.openxmlformats.org/officeDocument/2006/customXml" ds:itemID="{82636874-DAF6-4C16-88E2-2D27AEBE2C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E8839C-80FC-45D9-A56C-2F9E26F04B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F78E3C-D5C5-401A-9F63-F2FF0EAE683B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Physics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2023-07-11T17:25:31Z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2100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