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33" documentId="8_{765E392A-74A8-44D2-82E7-188EDA8B22B8}" xr6:coauthVersionLast="47" xr6:coauthVersionMax="47" xr10:uidLastSave="{97660F04-490C-4EE0-AC65-716B95DD9E6F}"/>
  <bookViews>
    <workbookView xWindow="14400" yWindow="0" windowWidth="14400" windowHeight="15750" xr2:uid="{00000000-000D-0000-FFFF-FFFF00000000}"/>
  </bookViews>
  <sheets>
    <sheet name="Spanis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16" i="1"/>
  <c r="E17" i="1"/>
  <c r="E18" i="1"/>
  <c r="E20" i="1"/>
  <c r="E21" i="1"/>
  <c r="E25" i="1"/>
  <c r="E27" i="1"/>
  <c r="E28" i="1"/>
  <c r="E32" i="1"/>
  <c r="E15" i="1"/>
  <c r="F32" i="1" l="1"/>
  <c r="F20" i="1" l="1"/>
  <c r="F21" i="1"/>
  <c r="F25" i="1"/>
  <c r="F27" i="1"/>
  <c r="B28" i="1" l="1"/>
  <c r="F16" i="1"/>
  <c r="F17" i="1"/>
  <c r="F18" i="1"/>
  <c r="F15" i="1"/>
  <c r="B33" i="1" l="1"/>
  <c r="F28" i="1"/>
  <c r="F33" i="1" s="1"/>
  <c r="B34" i="1" l="1"/>
  <c r="B29" i="1"/>
</calcChain>
</file>

<file path=xl/sharedStrings.xml><?xml version="1.0" encoding="utf-8"?>
<sst xmlns="http://schemas.openxmlformats.org/spreadsheetml/2006/main" count="50" uniqueCount="46">
  <si>
    <t>A</t>
  </si>
  <si>
    <t>Spanish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</si>
  <si>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</si>
  <si>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</si>
  <si>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</si>
  <si>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</si>
  <si>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</si>
  <si>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</si>
  <si>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</si>
  <si>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</si>
  <si>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</si>
  <si>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</si>
  <si>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</si>
  <si>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</si>
  <si>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</si>
  <si>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</si>
  <si>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</si>
  <si>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</si>
  <si>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</si>
  <si>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</si>
  <si>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</si>
  <si>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</si>
  <si>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</si>
  <si>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</si>
  <si>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</si>
  <si>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</si>
  <si>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</si>
  <si>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</si>
  <si>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</si>
  <si>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</si>
  <si>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</si>
  <si>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</si>
  <si>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</si>
  <si>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</si>
  <si>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</si>
  <si>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</si>
  <si>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</si>
  <si>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</si>
  <si>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</si>
  <si>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</si>
  <si>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</si>
  <si>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Directed Elective: Spain (3 credits)</t>
  </si>
  <si>
    <t>Directed Elective: Latin America (3 credits)</t>
  </si>
  <si>
    <t>Additional Spanish Elective (3 credits)</t>
  </si>
  <si>
    <t>Catalog Year 2024-25</t>
  </si>
  <si>
    <t>Two courses from SPNS 301, SPNS 302, or SPNS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</si>
</sst>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85" zoomScaleNormal="85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19" t="s">
        <v>40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1" t="s">
        <v>44</v>
      </c>
      <c r="B3" s="18"/>
      <c r="C3" s="31" t="s">
        <v>3</v>
      </c>
      <c r="D3" s="32"/>
      <c r="E3" s="15" t="s">
        <v>4</v>
      </c>
      <c r="F3" s="15">
        <v>3</v>
      </c>
    </row>
    <row r="4" spans="1:7">
      <c r="A4" s="33" t="s">
        <v>5</v>
      </c>
      <c r="D4" s="8"/>
      <c r="E4" s="15" t="s">
        <v>6</v>
      </c>
      <c r="F4" s="15">
        <v>2.7</v>
      </c>
    </row>
    <row r="5" spans="1:7">
      <c r="A5" s="33" t="s">
        <v>7</v>
      </c>
      <c r="C5" s="34"/>
      <c r="D5" s="34"/>
      <c r="E5" s="15" t="s">
        <v>8</v>
      </c>
      <c r="F5" s="15">
        <v>3.3</v>
      </c>
    </row>
    <row r="6" spans="1:7">
      <c r="A6" s="33" t="s">
        <v>9</v>
      </c>
      <c r="C6" s="34"/>
      <c r="D6" s="34"/>
      <c r="E6" s="15" t="s">
        <v>10</v>
      </c>
      <c r="F6" s="15">
        <v>2</v>
      </c>
    </row>
    <row r="7" spans="1:7">
      <c r="A7" s="35" t="s">
        <v>11</v>
      </c>
      <c r="B7" s="36"/>
      <c r="D7" s="36"/>
      <c r="E7" s="15" t="s">
        <v>12</v>
      </c>
      <c r="F7" s="15">
        <v>1.7</v>
      </c>
    </row>
    <row r="8" spans="1:7">
      <c r="A8" s="35" t="s">
        <v>13</v>
      </c>
      <c r="B8" s="36"/>
      <c r="C8" s="37"/>
      <c r="D8" s="36"/>
      <c r="E8" s="15" t="s">
        <v>14</v>
      </c>
      <c r="F8" s="15">
        <v>2.2999999999999998</v>
      </c>
    </row>
    <row r="9" spans="1:7">
      <c r="A9" s="35" t="s">
        <v>15</v>
      </c>
      <c r="B9" s="36"/>
      <c r="C9" s="37"/>
      <c r="D9" s="36"/>
      <c r="E9" s="15" t="s">
        <v>16</v>
      </c>
      <c r="F9" s="15">
        <v>1</v>
      </c>
    </row>
    <row r="10" spans="1:7">
      <c r="A10" s="35" t="s">
        <v>17</v>
      </c>
      <c r="B10" s="36"/>
      <c r="C10" s="37"/>
      <c r="D10" s="36"/>
      <c r="E10" s="15" t="s">
        <v>18</v>
      </c>
      <c r="F10" s="15">
        <v>0.7</v>
      </c>
    </row>
    <row r="11" spans="1:7">
      <c r="A11" s="35" t="s">
        <v>19</v>
      </c>
      <c r="B11" s="36"/>
      <c r="C11" s="37"/>
      <c r="D11" s="36"/>
      <c r="E11" s="15" t="s">
        <v>20</v>
      </c>
      <c r="F11" s="15">
        <v>1.3</v>
      </c>
    </row>
    <row r="12" spans="1:7" ht="16.5" thickBot="1">
      <c r="A12" s="31" t="s">
        <v>21</v>
      </c>
      <c r="B12" s="38"/>
      <c r="C12" s="32"/>
      <c r="D12" s="38"/>
      <c r="E12" s="15" t="s">
        <v>22</v>
      </c>
      <c r="F12" s="15">
        <v>0</v>
      </c>
    </row>
    <row r="13" spans="1:7" ht="33.75" customHeight="1" thickBot="1">
      <c r="A13" s="20" t="s">
        <v>23</v>
      </c>
      <c r="B13" s="39"/>
      <c r="C13" s="39"/>
      <c r="D13" s="39"/>
      <c r="E13" s="11"/>
      <c r="F13"/>
    </row>
    <row r="14" spans="1:7" ht="18" customHeight="1" thickBot="1">
      <c r="A14" s="22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1" t="s">
        <v>30</v>
      </c>
      <c r="B15" s="4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2" t="s">
        <v>31</v>
      </c>
      <c r="B16" s="40"/>
      <c r="C16" s="9"/>
      <c r="D16" s="7"/>
      <c r="E16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2" t="s">
        <v>32</v>
      </c>
      <c r="B17" s="40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6" t="s">
        <v>33</v>
      </c>
      <c r="B18" s="47"/>
      <c r="C18" s="48"/>
      <c r="D18" s="25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3" t="s">
        <v>45</v>
      </c>
      <c r="B19" s="44"/>
      <c r="C19" s="44"/>
      <c r="D19" s="45"/>
      <c r="E19"/>
      <c r="F19" s="6"/>
      <c r="G19" s="3"/>
    </row>
    <row r="20" spans="1:7" ht="15" customHeight="1">
      <c r="A20" s="51"/>
      <c r="B20" s="40"/>
      <c r="C20" s="9"/>
      <c r="D20" s="7"/>
      <c r="E20">
        <f t="shared" ref="E20:E28" si="1">IF(OR(LEN(TRIM(D20))&lt;1,LEN(TRIM(D20))&gt;2),0,LOOKUP(TRIM(D20),$E$1:$F$12))</f>
        <v>0</v>
      </c>
      <c r="F20" s="6">
        <f t="shared" ref="F20:F27" si="2">C20*E20</f>
        <v>0</v>
      </c>
      <c r="G20" s="3"/>
    </row>
    <row r="21" spans="1:7" ht="15" customHeight="1">
      <c r="A21" s="52"/>
      <c r="B21" s="40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43" t="s">
        <v>41</v>
      </c>
      <c r="B22" s="44"/>
      <c r="C22" s="44"/>
      <c r="D22" s="45"/>
      <c r="E22"/>
      <c r="F22" s="6"/>
      <c r="G22" s="3"/>
    </row>
    <row r="23" spans="1:7" ht="15" customHeight="1">
      <c r="A23" s="51"/>
      <c r="B23" s="49"/>
      <c r="C23" s="14"/>
      <c r="D23" s="7"/>
      <c r="E23">
        <f t="shared" ref="E23" si="3">IF(OR(LEN(TRIM(D23))&lt;1,LEN(TRIM(D23))&gt;2),0,LOOKUP(TRIM(D23),$E$1:$F$12))</f>
        <v>0</v>
      </c>
      <c r="F23" s="6">
        <f t="shared" ref="F23" si="4">C23*E23</f>
        <v>0</v>
      </c>
      <c r="G23" s="3"/>
    </row>
    <row r="24" spans="1:7" ht="15" customHeight="1">
      <c r="A24" s="43" t="s">
        <v>42</v>
      </c>
      <c r="B24" s="44"/>
      <c r="C24" s="44"/>
      <c r="D24" s="45"/>
      <c r="E24"/>
      <c r="F24" s="6"/>
      <c r="G24" s="3"/>
    </row>
    <row r="25" spans="1:7" ht="15" customHeight="1">
      <c r="A25" s="51"/>
      <c r="B25" s="49"/>
      <c r="C25" s="14"/>
      <c r="D25" s="7"/>
      <c r="E25">
        <f t="shared" si="1"/>
        <v>0</v>
      </c>
      <c r="F25" s="6">
        <f t="shared" si="2"/>
        <v>0</v>
      </c>
      <c r="G25" s="3"/>
    </row>
    <row r="26" spans="1:7" ht="15" customHeight="1">
      <c r="A26" s="43" t="s">
        <v>43</v>
      </c>
      <c r="B26" s="44"/>
      <c r="C26" s="44"/>
      <c r="D26" s="45"/>
      <c r="E26"/>
      <c r="F26" s="6"/>
      <c r="G26" s="3"/>
    </row>
    <row r="27" spans="1:7" ht="15" customHeight="1" thickBot="1">
      <c r="A27" s="53"/>
      <c r="B27" s="50"/>
      <c r="C27" s="12"/>
      <c r="D27" s="13"/>
      <c r="E27">
        <f t="shared" si="1"/>
        <v>0</v>
      </c>
      <c r="F27" s="6">
        <f t="shared" si="2"/>
        <v>0</v>
      </c>
      <c r="G27" s="3"/>
    </row>
    <row r="28" spans="1:7" ht="17.25" thickTop="1" thickBot="1">
      <c r="A28" s="26" t="s">
        <v>34</v>
      </c>
      <c r="B28" s="27">
        <f>SUM(C15:C27)</f>
        <v>0</v>
      </c>
      <c r="C28" s="10"/>
      <c r="E28">
        <f t="shared" si="1"/>
        <v>0</v>
      </c>
      <c r="F28" s="6">
        <f>SUM(F15:F27)</f>
        <v>0</v>
      </c>
      <c r="G28" s="3"/>
    </row>
    <row r="29" spans="1:7" ht="17.25" thickTop="1" thickBot="1">
      <c r="A29" s="29" t="s">
        <v>35</v>
      </c>
      <c r="B29" s="30" t="str">
        <f>IF(B28=0,"",F28/B28)</f>
        <v/>
      </c>
      <c r="C29" s="4"/>
      <c r="E29"/>
      <c r="F29"/>
      <c r="G29" s="3"/>
    </row>
    <row r="30" spans="1:7" s="21" customFormat="1" ht="31.5" customHeight="1" thickTop="1" thickBot="1">
      <c r="A30" s="20" t="s">
        <v>36</v>
      </c>
      <c r="B30" s="20"/>
      <c r="C30" s="20"/>
      <c r="D30" s="20"/>
      <c r="E30"/>
    </row>
    <row r="31" spans="1:7" ht="16.5" thickBot="1">
      <c r="A31" s="22" t="s">
        <v>24</v>
      </c>
      <c r="B31" s="16" t="s">
        <v>25</v>
      </c>
      <c r="C31" s="2" t="s">
        <v>26</v>
      </c>
      <c r="D31" s="2" t="s">
        <v>27</v>
      </c>
      <c r="E31"/>
      <c r="F31"/>
    </row>
    <row r="32" spans="1:7" thickBot="1">
      <c r="A32" s="54" t="s">
        <v>37</v>
      </c>
      <c r="B32" s="23"/>
      <c r="C32" s="24"/>
      <c r="D32" s="25"/>
      <c r="E32">
        <f>IF(OR(LEN(TRIM(D32))&lt;1,LEN(TRIM(D32))&gt;2),0,LOOKUP(TRIM(D32),$E$1:$F$12))</f>
        <v>0</v>
      </c>
      <c r="F32" s="6">
        <f t="shared" ref="F32" si="5">C32*E32</f>
        <v>0</v>
      </c>
    </row>
    <row r="33" spans="1:6" ht="17.25" thickTop="1" thickBot="1">
      <c r="A33" s="26" t="s">
        <v>38</v>
      </c>
      <c r="B33" s="27">
        <f>B28+C32</f>
        <v>0</v>
      </c>
      <c r="C33" s="28"/>
      <c r="D33" s="4"/>
      <c r="E33"/>
      <c r="F33" s="6">
        <f>F28+F32</f>
        <v>0</v>
      </c>
    </row>
    <row r="34" spans="1:6" ht="17.25" thickTop="1" thickBot="1">
      <c r="A34" s="29" t="s">
        <v>39</v>
      </c>
      <c r="B34" s="30" t="str">
        <f>IF(B33=0," ",F33/B33)</f>
        <v xml:space="preserve"> </v>
      </c>
      <c r="D34" s="4"/>
      <c r="E34"/>
      <c r="F34"/>
    </row>
    <row r="35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6C46E4BF-1EEC-4375-820A-F87271C62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41D86-F2E3-45CA-B602-AF0BD8CDF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1DCAFD-4B97-4570-B497-D35C6E6197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