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ajors 25-26/"/>
    </mc:Choice>
  </mc:AlternateContent>
  <xr:revisionPtr revIDLastSave="25" documentId="8_{74699BD4-55BC-4B7C-89C9-7577589A2A4B}" xr6:coauthVersionLast="47" xr6:coauthVersionMax="47" xr10:uidLastSave="{A251D403-EF16-40FF-B19A-86BCF8FA8BA2}"/>
  <bookViews>
    <workbookView xWindow="20460" yWindow="-780" windowWidth="15570" windowHeight="15585" xr2:uid="{00000000-000D-0000-FFFF-FFFF00000000}"/>
  </bookViews>
  <sheets>
    <sheet name="Health Enhanc.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E30" i="1"/>
  <c r="F30" i="1" s="1"/>
  <c r="E29" i="1"/>
  <c r="F29" i="1" s="1"/>
  <c r="C86" i="1"/>
  <c r="E19" i="1" l="1"/>
  <c r="F19" i="1" s="1"/>
  <c r="E16" i="1"/>
  <c r="F16" i="1" s="1"/>
  <c r="E31" i="1"/>
  <c r="F31" i="1" s="1"/>
  <c r="E20" i="1"/>
  <c r="F20" i="1" s="1"/>
  <c r="E15" i="1"/>
  <c r="F15" i="1" s="1"/>
  <c r="E24" i="1"/>
  <c r="F24" i="1" s="1"/>
  <c r="E25" i="1"/>
  <c r="F25" i="1" s="1"/>
  <c r="E23" i="1"/>
  <c r="F23" i="1" s="1"/>
  <c r="E47" i="1"/>
  <c r="F47" i="1" s="1"/>
  <c r="E48" i="1" l="1"/>
  <c r="F48" i="1" l="1"/>
  <c r="E45" i="1"/>
  <c r="F45" i="1" s="1"/>
  <c r="E42" i="1"/>
  <c r="F42" i="1" s="1"/>
  <c r="E46" i="1"/>
  <c r="F46" i="1" s="1"/>
  <c r="E44" i="1"/>
  <c r="F44" i="1" s="1"/>
  <c r="E43" i="1"/>
  <c r="F43" i="1" s="1"/>
  <c r="E41" i="1"/>
  <c r="F41" i="1" s="1"/>
  <c r="E40" i="1"/>
  <c r="F40" i="1" s="1"/>
  <c r="E35" i="1" l="1"/>
  <c r="E34" i="1"/>
  <c r="E33" i="1"/>
  <c r="E18" i="1"/>
  <c r="E32" i="1"/>
  <c r="E27" i="1"/>
  <c r="E26" i="1"/>
  <c r="E28" i="1"/>
  <c r="E21" i="1"/>
  <c r="E17" i="1"/>
  <c r="F34" i="1" l="1"/>
  <c r="F35" i="1"/>
  <c r="F17" i="1" l="1"/>
  <c r="F21" i="1"/>
  <c r="F28" i="1"/>
  <c r="F26" i="1"/>
  <c r="F27" i="1"/>
  <c r="F32" i="1"/>
  <c r="F18" i="1"/>
  <c r="F33" i="1"/>
  <c r="B36" i="1" l="1"/>
  <c r="B49" i="1" s="1"/>
  <c r="F36" i="1" l="1"/>
  <c r="F49" i="1" s="1"/>
  <c r="B50" i="1" l="1"/>
  <c r="B37" i="1"/>
</calcChain>
</file>

<file path=xl/sharedStrings.xml><?xml version="1.0" encoding="utf-8"?>
<sst xmlns="http://schemas.openxmlformats.org/spreadsheetml/2006/main" count="107" uniqueCount="100">
  <si>
    <t>GPA Calculator and Curriculum Form</t>
  </si>
  <si>
    <t>A</t>
  </si>
  <si>
    <t>Health Enhancement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</si>
  <si>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</si>
  <si>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</si>
  <si>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</si>
  <si>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</si>
  <si>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</si>
  <si>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</si>
  <si>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</si>
  <si>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</si>
  <si>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</si>
  <si>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</si>
  <si>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</si>
  <si>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</si>
  <si>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</si>
  <si>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</si>
  <si>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</si>
  <si>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</si>
  <si>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</si>
  <si>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</si>
  <si>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</si>
  <si>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</si>
  <si>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</si>
  <si>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</si>
  <si>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</si>
  <si>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</si>
  <si>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</si>
  <si>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</si>
  <si>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</si>
  <si>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</si>
  <si>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COA 205 - Introduction to Coaching</t>
  </si>
  <si>
    <t>COA 405 - Advanced Concepts in Coaching</t>
  </si>
  <si>
    <t>HDFS 371 - Research Methods in HHD</t>
  </si>
  <si>
    <t>HEE 195 - Pre-Practicum Class in Health Enhancement</t>
  </si>
  <si>
    <t>HEE 200 - K-12 Motor Learning Development</t>
  </si>
  <si>
    <t>HEE 205 - Methods of Teaching Rhythms and Movement</t>
  </si>
  <si>
    <t>HEE 295 - Home School Program Practicum</t>
  </si>
  <si>
    <t>HEE 295 - Home School Program Practicum (2nd semester)</t>
  </si>
  <si>
    <t>HEE 242 - Introduction to Teaching Health Enhancement</t>
  </si>
  <si>
    <t>HEE 303 - Methods of Lifetime Fitness Activities</t>
  </si>
  <si>
    <t>HEE 304 - Methods of Team Sports</t>
  </si>
  <si>
    <t>HEE 310 - Methods of Adapted HE</t>
  </si>
  <si>
    <t>HEE 311 - Teaching Cooperative Games and Fitness Activities</t>
  </si>
  <si>
    <t>HEE 340 - Methods of Health Education</t>
  </si>
  <si>
    <t>HTH 220 - Human Sexuality</t>
  </si>
  <si>
    <t>KIN 221 - Hlth Anatomy &amp; Physiology</t>
  </si>
  <si>
    <t>KIN 440R - Sport Psychology</t>
  </si>
  <si>
    <t>NUTR 221CS - Basic Human Nutrition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</si>
  <si>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</si>
  <si>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</si>
  <si>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</si>
  <si>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</si>
  <si>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</si>
  <si>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370 - Integrating Tech into Educ</t>
  </si>
  <si>
    <t>EDU 382 - Assessment, Curriculum, Instruction</t>
  </si>
  <si>
    <t>EDU 347 - Managing the Learning Environment</t>
  </si>
  <si>
    <t>EDU 495R - Student Teaching</t>
  </si>
  <si>
    <t>EDM 417 - Methods: K-4 Health Enhancement</t>
  </si>
  <si>
    <t>EDM 406 - Methods: 5-12 Health Enhancement</t>
  </si>
  <si>
    <t>EDSP 306 - Exceptional Learners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</si>
  <si>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</si>
  <si>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</si>
  <si>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</si>
  <si>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</si>
  <si>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</si>
  <si>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</si>
  <si>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</si>
  <si>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</si>
  <si>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</si>
  <si>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</si>
  <si>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</si>
  <si>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</si>
  <si>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</si>
  <si>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</si>
  <si>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</si>
  <si>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</si>
  <si>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Health &amp; Physical Education (Exam 5857)</t>
  </si>
  <si>
    <t>Score</t>
  </si>
  <si>
    <t>155-200</t>
  </si>
  <si>
    <t>140-154</t>
  </si>
  <si>
    <t>124-139</t>
  </si>
  <si>
    <t>Less than 124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</si>
  <si>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</si>
  <si>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</si>
  <si>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</si>
  <si>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</si>
  <si>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</si>
  <si>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</si>
  <si>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</si>
  <si>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</si>
  <si>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</si>
  <si>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</si>
  <si>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</si>
  <si>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</si>
  <si>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</si>
  <si>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2025-26</t>
  </si>
  <si>
    <t>HEE 341 - Methods of Secondary Health Education</t>
  </si>
  <si>
    <t>HEE 360 - Youth Movement Science</t>
  </si>
  <si>
    <t>HEE 275 - Strategies for Teaching Health Enhancement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</si>
</sst>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/>
    <xf numFmtId="0" fontId="7" fillId="0" borderId="3" xfId="0" applyFont="1" applyBorder="1"/>
    <xf numFmtId="49" fontId="2" fillId="0" borderId="0" xfId="0" applyNumberFormat="1" applyFont="1" applyAlignment="1">
      <alignment horizontal="left"/>
    </xf>
    <xf numFmtId="0" fontId="8" fillId="0" borderId="3" xfId="0" applyFont="1" applyBorder="1"/>
    <xf numFmtId="0" fontId="3" fillId="0" borderId="3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3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" fillId="0" borderId="17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11" fillId="0" borderId="6" xfId="1" applyBorder="1" applyAlignment="1">
      <alignment horizontal="left" vertical="center"/>
    </xf>
    <xf numFmtId="0" fontId="12" fillId="0" borderId="30" xfId="0" applyFont="1" applyBorder="1"/>
    <xf numFmtId="0" fontId="12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left" vertical="center"/>
    </xf>
    <xf numFmtId="0" fontId="12" fillId="0" borderId="0" xfId="0" applyFont="1"/>
    <xf numFmtId="0" fontId="12" fillId="0" borderId="33" xfId="0" applyFont="1" applyBorder="1" applyAlignment="1">
      <alignment horizontal="center"/>
    </xf>
    <xf numFmtId="0" fontId="7" fillId="0" borderId="32" xfId="0" applyFont="1" applyBorder="1"/>
    <xf numFmtId="0" fontId="6" fillId="0" borderId="0" xfId="0" applyFont="1"/>
    <xf numFmtId="0" fontId="7" fillId="0" borderId="34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0" fontId="13" fillId="0" borderId="32" xfId="1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6" fillId="0" borderId="9" xfId="0" applyFont="1" applyBorder="1"/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12" fillId="0" borderId="3" xfId="0" applyFont="1" applyBorder="1"/>
    <xf numFmtId="0" fontId="12" fillId="0" borderId="3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5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85" zoomScaleNormal="85" zoomScalePageLayoutView="85" workbookViewId="0"/>
  </sheetViews>
  <sheetFormatPr defaultColWidth="8.85546875" defaultRowHeight="15.75"/>
  <cols>
    <col min="1" max="2" width="54.28515625" style="1" customWidth="1"/>
    <col min="3" max="4" width="12.285156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20" t="s">
        <v>0</v>
      </c>
      <c r="B1" s="18"/>
      <c r="C1" s="18"/>
      <c r="D1" s="18"/>
      <c r="E1" s="16" t="s">
        <v>1</v>
      </c>
      <c r="F1" s="16">
        <v>4</v>
      </c>
    </row>
    <row r="2" spans="1:7" ht="26.25">
      <c r="A2" s="18" t="s">
        <v>2</v>
      </c>
      <c r="B2" s="18"/>
      <c r="C2" s="18"/>
      <c r="D2" s="18"/>
      <c r="E2" s="16" t="s">
        <v>3</v>
      </c>
      <c r="F2" s="16">
        <v>3.7</v>
      </c>
    </row>
    <row r="3" spans="1:7" ht="16.5" thickBot="1">
      <c r="A3" s="21" t="s">
        <v>96</v>
      </c>
      <c r="B3" s="19"/>
      <c r="C3" s="21" t="s">
        <v>4</v>
      </c>
      <c r="D3" s="22"/>
      <c r="E3" s="16" t="s">
        <v>5</v>
      </c>
      <c r="F3" s="16">
        <v>3</v>
      </c>
    </row>
    <row r="4" spans="1:7">
      <c r="A4" s="23" t="s">
        <v>6</v>
      </c>
      <c r="D4" s="8"/>
      <c r="E4" s="16" t="s">
        <v>7</v>
      </c>
      <c r="F4" s="16">
        <v>2.7</v>
      </c>
    </row>
    <row r="5" spans="1:7">
      <c r="A5" s="23" t="s">
        <v>8</v>
      </c>
      <c r="C5" s="24"/>
      <c r="D5" s="24"/>
      <c r="E5" s="16" t="s">
        <v>9</v>
      </c>
      <c r="F5" s="16">
        <v>3.3</v>
      </c>
    </row>
    <row r="6" spans="1:7">
      <c r="A6" s="23" t="s">
        <v>10</v>
      </c>
      <c r="C6" s="24"/>
      <c r="D6" s="24"/>
      <c r="E6" s="16" t="s">
        <v>11</v>
      </c>
      <c r="F6" s="16">
        <v>2</v>
      </c>
    </row>
    <row r="7" spans="1:7">
      <c r="A7" s="25" t="s">
        <v>12</v>
      </c>
      <c r="B7" s="26"/>
      <c r="D7" s="26"/>
      <c r="E7" s="16" t="s">
        <v>13</v>
      </c>
      <c r="F7" s="16">
        <v>1.7</v>
      </c>
    </row>
    <row r="8" spans="1:7">
      <c r="A8" s="25" t="s">
        <v>14</v>
      </c>
      <c r="B8" s="26"/>
      <c r="C8" s="27"/>
      <c r="D8" s="26"/>
      <c r="E8" s="16" t="s">
        <v>15</v>
      </c>
      <c r="F8" s="16">
        <v>2.2999999999999998</v>
      </c>
    </row>
    <row r="9" spans="1:7">
      <c r="A9" s="25" t="s">
        <v>16</v>
      </c>
      <c r="B9" s="26"/>
      <c r="C9" s="27"/>
      <c r="D9" s="26"/>
      <c r="E9" s="16" t="s">
        <v>17</v>
      </c>
      <c r="F9" s="16">
        <v>1</v>
      </c>
    </row>
    <row r="10" spans="1:7">
      <c r="A10" s="25" t="s">
        <v>18</v>
      </c>
      <c r="B10" s="26"/>
      <c r="C10" s="27"/>
      <c r="D10" s="26"/>
      <c r="E10" s="16" t="s">
        <v>19</v>
      </c>
      <c r="F10" s="16">
        <v>0.7</v>
      </c>
    </row>
    <row r="11" spans="1:7">
      <c r="A11" s="25" t="s">
        <v>20</v>
      </c>
      <c r="B11" s="26"/>
      <c r="C11" s="27"/>
      <c r="D11" s="26"/>
      <c r="E11" s="16" t="s">
        <v>21</v>
      </c>
      <c r="F11" s="16">
        <v>1.3</v>
      </c>
    </row>
    <row r="12" spans="1:7" ht="16.5" thickBot="1">
      <c r="A12" s="21" t="s">
        <v>22</v>
      </c>
      <c r="B12" s="28"/>
      <c r="C12" s="22"/>
      <c r="D12" s="28"/>
      <c r="E12" s="16" t="s">
        <v>23</v>
      </c>
      <c r="F12" s="16">
        <v>0</v>
      </c>
    </row>
    <row r="13" spans="1:7" ht="22.5" customHeight="1" thickBot="1">
      <c r="A13" s="29" t="s">
        <v>24</v>
      </c>
      <c r="B13" s="30"/>
      <c r="C13" s="30"/>
      <c r="D13" s="30"/>
      <c r="E13" s="10"/>
      <c r="F13"/>
    </row>
    <row r="14" spans="1:7" ht="18" customHeight="1" thickBot="1">
      <c r="A14" s="44" t="s">
        <v>25</v>
      </c>
      <c r="B14" s="17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ht="15" customHeight="1">
      <c r="A15" s="90" t="s">
        <v>31</v>
      </c>
      <c r="B15" s="41"/>
      <c r="C15" s="50"/>
      <c r="D15" s="12"/>
      <c r="E15">
        <f t="shared" ref="E15:E16" si="0">IF(OR(LEN(TRIM(D15))&lt;1,LEN(TRIM(D15))&gt;2),0,LOOKUP(TRIM(D15),$E$1:$F$12))</f>
        <v>0</v>
      </c>
      <c r="F15" s="6">
        <f>C15*E15</f>
        <v>0</v>
      </c>
      <c r="G15" s="3"/>
    </row>
    <row r="16" spans="1:7" ht="15" customHeight="1">
      <c r="A16" s="97" t="s">
        <v>32</v>
      </c>
      <c r="B16" s="40"/>
      <c r="C16" s="51"/>
      <c r="D16" s="14"/>
      <c r="E16">
        <f t="shared" si="0"/>
        <v>0</v>
      </c>
      <c r="F16" s="6">
        <f t="shared" ref="F16" si="1">C16*E16</f>
        <v>0</v>
      </c>
      <c r="G16" s="3"/>
    </row>
    <row r="17" spans="1:7" ht="15" customHeight="1">
      <c r="A17" s="96" t="s">
        <v>33</v>
      </c>
      <c r="B17" s="54"/>
      <c r="C17" s="55"/>
      <c r="D17" s="56"/>
      <c r="E17">
        <f t="shared" ref="E17:E35" si="2">IF(OR(LEN(TRIM(D17))&lt;1,LEN(TRIM(D17))&gt;2),0,LOOKUP(TRIM(D17),$E$1:$F$12))</f>
        <v>0</v>
      </c>
      <c r="F17" s="6">
        <f t="shared" ref="F17:F33" si="3">C17*E17</f>
        <v>0</v>
      </c>
      <c r="G17" s="3"/>
    </row>
    <row r="18" spans="1:7" ht="15">
      <c r="A18" s="91" t="s">
        <v>34</v>
      </c>
      <c r="B18" s="41"/>
      <c r="C18" s="50"/>
      <c r="D18" s="12"/>
      <c r="E18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>
      <c r="A19" s="91" t="s">
        <v>35</v>
      </c>
      <c r="B19" s="41"/>
      <c r="C19" s="50"/>
      <c r="D19" s="12"/>
      <c r="E19">
        <f t="shared" ref="E19" si="4">IF(OR(LEN(TRIM(D19))&lt;1,LEN(TRIM(D19))&gt;2),0,LOOKUP(TRIM(D19),$E$1:$F$12))</f>
        <v>0</v>
      </c>
      <c r="F19" s="6">
        <f t="shared" ref="F19" si="5">C19*E19</f>
        <v>0</v>
      </c>
      <c r="G19" s="3"/>
    </row>
    <row r="20" spans="1:7" ht="15" customHeight="1">
      <c r="A20" s="92" t="s">
        <v>36</v>
      </c>
      <c r="B20" s="41"/>
      <c r="C20" s="50"/>
      <c r="D20" s="12"/>
      <c r="E20">
        <f t="shared" ref="E20:E22" si="6">IF(OR(LEN(TRIM(D20))&lt;1,LEN(TRIM(D20))&gt;2),0,LOOKUP(TRIM(D20),$E$1:$F$12))</f>
        <v>0</v>
      </c>
      <c r="F20" s="6">
        <f t="shared" ref="F20:F22" si="7">C20*E20</f>
        <v>0</v>
      </c>
      <c r="G20" s="3"/>
    </row>
    <row r="21" spans="1:7" ht="15" customHeight="1">
      <c r="A21" s="90" t="s">
        <v>39</v>
      </c>
      <c r="B21" s="41"/>
      <c r="C21" s="50"/>
      <c r="D21" s="12"/>
      <c r="E21">
        <f>IF(OR(LEN(TRIM(D21))&lt;1,LEN(TRIM(D21))&gt;2),0,LOOKUP(TRIM(D21),$E$1:$F$12))</f>
        <v>0</v>
      </c>
      <c r="F21" s="6">
        <f>C21*E21</f>
        <v>0</v>
      </c>
      <c r="G21" s="3"/>
    </row>
    <row r="22" spans="1:7" ht="15" customHeight="1">
      <c r="A22" s="90" t="s">
        <v>99</v>
      </c>
      <c r="B22" s="41"/>
      <c r="C22" s="50"/>
      <c r="D22" s="12"/>
      <c r="E22">
        <f t="shared" si="6"/>
        <v>0</v>
      </c>
      <c r="F22" s="6">
        <f t="shared" si="7"/>
        <v>0</v>
      </c>
      <c r="G22" s="3"/>
    </row>
    <row r="23" spans="1:7" ht="15" customHeight="1">
      <c r="A23" s="90" t="s">
        <v>37</v>
      </c>
      <c r="B23" s="41"/>
      <c r="C23" s="50"/>
      <c r="D23" s="12"/>
      <c r="E23">
        <f t="shared" ref="E23" si="8">IF(OR(LEN(TRIM(D23))&lt;1,LEN(TRIM(D23))&gt;2),0,LOOKUP(TRIM(D23),$E$1:$F$12))</f>
        <v>0</v>
      </c>
      <c r="F23" s="6">
        <f t="shared" ref="F23" si="9">C23*E23</f>
        <v>0</v>
      </c>
      <c r="G23" s="3"/>
    </row>
    <row r="24" spans="1:7" ht="15" customHeight="1">
      <c r="A24" s="90" t="s">
        <v>38</v>
      </c>
      <c r="B24" s="41"/>
      <c r="C24" s="50"/>
      <c r="D24" s="12"/>
      <c r="E24">
        <f t="shared" ref="E24" si="10">IF(OR(LEN(TRIM(D24))&lt;1,LEN(TRIM(D24))&gt;2),0,LOOKUP(TRIM(D24),$E$1:$F$12))</f>
        <v>0</v>
      </c>
      <c r="F24" s="6">
        <f t="shared" ref="F24" si="11">C24*E24</f>
        <v>0</v>
      </c>
      <c r="G24" s="3"/>
    </row>
    <row r="25" spans="1:7" ht="15" customHeight="1">
      <c r="A25" s="95" t="s">
        <v>40</v>
      </c>
      <c r="B25" s="42"/>
      <c r="C25" s="48"/>
      <c r="D25" s="7"/>
      <c r="E25">
        <f t="shared" ref="E25" si="12">IF(OR(LEN(TRIM(D25))&lt;1,LEN(TRIM(D25))&gt;2),0,LOOKUP(TRIM(D25),$E$1:$F$12))</f>
        <v>0</v>
      </c>
      <c r="F25" s="6">
        <f t="shared" ref="F25" si="13">C25*E25</f>
        <v>0</v>
      </c>
      <c r="G25" s="3"/>
    </row>
    <row r="26" spans="1:7" ht="15" customHeight="1">
      <c r="A26" s="95" t="s">
        <v>41</v>
      </c>
      <c r="B26" s="42"/>
      <c r="C26" s="48"/>
      <c r="D26" s="7"/>
      <c r="E26">
        <f t="shared" si="2"/>
        <v>0</v>
      </c>
      <c r="F26" s="6">
        <f t="shared" si="3"/>
        <v>0</v>
      </c>
      <c r="G26" s="3"/>
    </row>
    <row r="27" spans="1:7" ht="15" customHeight="1">
      <c r="A27" s="90" t="s">
        <v>42</v>
      </c>
      <c r="B27" s="41"/>
      <c r="C27" s="50"/>
      <c r="D27" s="12"/>
      <c r="E27">
        <f t="shared" si="2"/>
        <v>0</v>
      </c>
      <c r="F27" s="6">
        <f t="shared" si="3"/>
        <v>0</v>
      </c>
      <c r="G27" s="3"/>
    </row>
    <row r="28" spans="1:7" ht="15" customHeight="1">
      <c r="A28" s="90" t="s">
        <v>43</v>
      </c>
      <c r="B28" s="41"/>
      <c r="C28" s="50"/>
      <c r="D28" s="7"/>
      <c r="E28">
        <f>IF(OR(LEN(TRIM(D28))&lt;1,LEN(TRIM(D28))&gt;2),0,LOOKUP(TRIM(D28),$E$1:$F$12))</f>
        <v>0</v>
      </c>
      <c r="F28" s="6">
        <f>C28*E28</f>
        <v>0</v>
      </c>
      <c r="G28" s="3"/>
    </row>
    <row r="29" spans="1:7" ht="15" customHeight="1">
      <c r="A29" s="90" t="s">
        <v>44</v>
      </c>
      <c r="B29" s="41"/>
      <c r="C29" s="50"/>
      <c r="D29" s="7"/>
      <c r="E29">
        <f>IF(OR(LEN(TRIM(D29))&lt;1,LEN(TRIM(D29))&gt;2),0,LOOKUP(TRIM(D29),$E$1:$F$12))</f>
        <v>0</v>
      </c>
      <c r="F29" s="6">
        <f>C29*E29</f>
        <v>0</v>
      </c>
      <c r="G29" s="3"/>
    </row>
    <row r="30" spans="1:7" ht="15" customHeight="1">
      <c r="A30" s="90" t="s">
        <v>97</v>
      </c>
      <c r="B30" s="41"/>
      <c r="C30" s="50"/>
      <c r="D30" s="7"/>
      <c r="E30">
        <f>IF(OR(LEN(TRIM(D30))&lt;1,LEN(TRIM(D30))&gt;2),0,LOOKUP(TRIM(D30),$E$1:$F$12))</f>
        <v>0</v>
      </c>
      <c r="F30" s="6">
        <f>C30*E30</f>
        <v>0</v>
      </c>
      <c r="G30" s="3"/>
    </row>
    <row r="31" spans="1:7" ht="15" customHeight="1" thickBot="1">
      <c r="A31" s="90" t="s">
        <v>98</v>
      </c>
      <c r="B31" s="41"/>
      <c r="C31" s="50"/>
      <c r="D31" s="7"/>
      <c r="E31">
        <f>IF(OR(LEN(TRIM(D31))&lt;1,LEN(TRIM(D31))&gt;2),0,LOOKUP(TRIM(D31),$E$1:$F$12))</f>
        <v>0</v>
      </c>
      <c r="F31" s="6">
        <f>C31*E31</f>
        <v>0</v>
      </c>
      <c r="G31" s="3"/>
    </row>
    <row r="32" spans="1:7" ht="15" customHeight="1" thickBot="1">
      <c r="A32" s="93" t="s">
        <v>45</v>
      </c>
      <c r="B32" s="43"/>
      <c r="C32" s="45"/>
      <c r="D32" s="13"/>
      <c r="E32">
        <f t="shared" si="2"/>
        <v>0</v>
      </c>
      <c r="F32" s="6">
        <f t="shared" si="3"/>
        <v>0</v>
      </c>
      <c r="G32" s="3"/>
    </row>
    <row r="33" spans="1:7" ht="15">
      <c r="A33" s="90" t="s">
        <v>46</v>
      </c>
      <c r="B33" s="53"/>
      <c r="C33" s="50"/>
      <c r="D33" s="12"/>
      <c r="E33">
        <f t="shared" si="2"/>
        <v>0</v>
      </c>
      <c r="F33" s="6">
        <f t="shared" si="3"/>
        <v>0</v>
      </c>
      <c r="G33" s="3"/>
    </row>
    <row r="34" spans="1:7" thickBot="1">
      <c r="A34" s="90" t="s">
        <v>47</v>
      </c>
      <c r="B34" s="41"/>
      <c r="C34" s="52"/>
      <c r="D34" s="12"/>
      <c r="E34">
        <f t="shared" si="2"/>
        <v>0</v>
      </c>
      <c r="F34" s="6">
        <f t="shared" ref="F34:F35" si="14">C34*E34</f>
        <v>0</v>
      </c>
      <c r="G34" s="3"/>
    </row>
    <row r="35" spans="1:7" thickBot="1">
      <c r="A35" s="93" t="s">
        <v>48</v>
      </c>
      <c r="B35" s="43"/>
      <c r="C35" s="11"/>
      <c r="D35" s="13"/>
      <c r="E35">
        <f t="shared" si="2"/>
        <v>0</v>
      </c>
      <c r="F35" s="6">
        <f t="shared" si="14"/>
        <v>0</v>
      </c>
      <c r="G35" s="3"/>
    </row>
    <row r="36" spans="1:7" ht="17.25" thickTop="1" thickBot="1">
      <c r="A36" s="34" t="s">
        <v>49</v>
      </c>
      <c r="B36" s="35">
        <f>SUM(C15:C35)</f>
        <v>0</v>
      </c>
      <c r="C36" s="9"/>
      <c r="E36" s="4"/>
      <c r="F36" s="6">
        <f>SUM(F15:F35)</f>
        <v>0</v>
      </c>
      <c r="G36" s="3"/>
    </row>
    <row r="37" spans="1:7" ht="17.25" thickTop="1" thickBot="1">
      <c r="A37" s="37" t="s">
        <v>50</v>
      </c>
      <c r="B37" s="38" t="str">
        <f>IF(B36=0,"",F36/B36)</f>
        <v/>
      </c>
      <c r="C37" s="4"/>
      <c r="E37" s="4"/>
      <c r="F37"/>
      <c r="G37" s="3"/>
    </row>
    <row r="38" spans="1:7" s="32" customFormat="1" ht="22.5" customHeight="1" thickTop="1" thickBot="1">
      <c r="A38" s="29" t="s">
        <v>51</v>
      </c>
      <c r="B38" s="29"/>
      <c r="C38" s="29"/>
      <c r="D38" s="29"/>
      <c r="E38" s="31"/>
    </row>
    <row r="39" spans="1:7" ht="16.5" thickBot="1">
      <c r="A39" s="44" t="s">
        <v>25</v>
      </c>
      <c r="B39" s="17" t="s">
        <v>26</v>
      </c>
      <c r="C39" s="2" t="s">
        <v>27</v>
      </c>
      <c r="D39" s="2" t="s">
        <v>28</v>
      </c>
      <c r="E39"/>
      <c r="F39"/>
    </row>
    <row r="40" spans="1:7" ht="15">
      <c r="A40" s="90" t="s">
        <v>52</v>
      </c>
      <c r="B40" s="33"/>
      <c r="C40" s="49"/>
      <c r="D40" s="7"/>
      <c r="E40">
        <f t="shared" ref="E40:E47" si="15">IF(OR(LEN(TRIM(D40))&lt;1,LEN(TRIM(D40))&gt;2),0,LOOKUP(TRIM(D40),$E$1:$F$12))</f>
        <v>0</v>
      </c>
      <c r="F40" s="6">
        <f t="shared" ref="F40:F48" si="16">C40*E40</f>
        <v>0</v>
      </c>
    </row>
    <row r="41" spans="1:7" ht="15">
      <c r="A41" s="90" t="s">
        <v>53</v>
      </c>
      <c r="B41" s="33"/>
      <c r="C41" s="50"/>
      <c r="D41" s="7"/>
      <c r="E41">
        <f t="shared" si="15"/>
        <v>0</v>
      </c>
      <c r="F41" s="6">
        <f t="shared" si="16"/>
        <v>0</v>
      </c>
    </row>
    <row r="42" spans="1:7" ht="15">
      <c r="A42" s="90" t="s">
        <v>56</v>
      </c>
      <c r="B42" s="33"/>
      <c r="C42" s="50"/>
      <c r="D42" s="7"/>
      <c r="E42">
        <f>IF(OR(LEN(TRIM(D42))&lt;1,LEN(TRIM(D42))&gt;2),0,LOOKUP(TRIM(D42),$E$1:$F$12))</f>
        <v>0</v>
      </c>
      <c r="F42" s="6">
        <f>C42*E42</f>
        <v>0</v>
      </c>
    </row>
    <row r="43" spans="1:7" ht="15">
      <c r="A43" s="90" t="s">
        <v>54</v>
      </c>
      <c r="B43" s="33"/>
      <c r="C43" s="50"/>
      <c r="D43" s="7"/>
      <c r="E43">
        <f t="shared" si="15"/>
        <v>0</v>
      </c>
      <c r="F43" s="6">
        <f t="shared" si="16"/>
        <v>0</v>
      </c>
    </row>
    <row r="44" spans="1:7" ht="15">
      <c r="A44" s="90" t="s">
        <v>55</v>
      </c>
      <c r="B44" s="33"/>
      <c r="C44" s="50"/>
      <c r="D44" s="7"/>
      <c r="E44">
        <f t="shared" si="15"/>
        <v>0</v>
      </c>
      <c r="F44" s="6">
        <f t="shared" si="16"/>
        <v>0</v>
      </c>
    </row>
    <row r="45" spans="1:7" thickBot="1">
      <c r="A45" s="98" t="s">
        <v>57</v>
      </c>
      <c r="B45" s="46"/>
      <c r="C45" s="47"/>
      <c r="D45" s="15"/>
      <c r="E45">
        <f t="shared" si="15"/>
        <v>0</v>
      </c>
      <c r="F45" s="6">
        <f t="shared" si="16"/>
        <v>0</v>
      </c>
    </row>
    <row r="46" spans="1:7" ht="15">
      <c r="A46" s="90" t="s">
        <v>58</v>
      </c>
      <c r="B46" s="33"/>
      <c r="C46" s="50"/>
      <c r="D46" s="12"/>
      <c r="E46">
        <f>IF(OR(LEN(TRIM(D46))&lt;1,LEN(TRIM(D46))&gt;2),0,LOOKUP(TRIM(D46),$E$1:$F$12))</f>
        <v>0</v>
      </c>
      <c r="F46" s="6">
        <f>C46*E46</f>
        <v>0</v>
      </c>
    </row>
    <row r="47" spans="1:7" thickBot="1">
      <c r="A47" s="90" t="s">
        <v>59</v>
      </c>
      <c r="B47" s="39"/>
      <c r="C47" s="47"/>
      <c r="D47" s="15"/>
      <c r="E47">
        <f t="shared" si="15"/>
        <v>0</v>
      </c>
      <c r="F47" s="6">
        <f t="shared" ref="F47" si="17">C47*E47</f>
        <v>0</v>
      </c>
    </row>
    <row r="48" spans="1:7" thickBot="1">
      <c r="A48" s="94" t="s">
        <v>60</v>
      </c>
      <c r="B48" s="39"/>
      <c r="C48" s="47"/>
      <c r="D48" s="15"/>
      <c r="E48">
        <f t="shared" ref="E48" si="18">IF(OR(LEN(TRIM(D48))&lt;1,LEN(TRIM(D48))&gt;2),0,LOOKUP(TRIM(D48),$E$1:$F$12))</f>
        <v>0</v>
      </c>
      <c r="F48" s="6">
        <f t="shared" si="16"/>
        <v>0</v>
      </c>
    </row>
    <row r="49" spans="1:6" ht="17.25" thickTop="1" thickBot="1">
      <c r="A49" s="34" t="s">
        <v>61</v>
      </c>
      <c r="B49" s="35">
        <f>B36+SUM(C40:C48)</f>
        <v>0</v>
      </c>
      <c r="C49" s="36"/>
      <c r="D49" s="4"/>
      <c r="E49"/>
      <c r="F49" s="6">
        <f>F36+SUM(F40:F48)</f>
        <v>0</v>
      </c>
    </row>
    <row r="50" spans="1:6" ht="17.25" thickTop="1" thickBot="1">
      <c r="A50" s="37" t="s">
        <v>62</v>
      </c>
      <c r="B50" s="38" t="str">
        <f>IF(B49=0," ",F49/B49)</f>
        <v xml:space="preserve"> </v>
      </c>
      <c r="D50" s="4"/>
      <c r="E50"/>
      <c r="F50"/>
    </row>
    <row r="51" spans="1:6" ht="16.5" thickTop="1"/>
    <row r="52" spans="1:6" ht="27" thickBot="1">
      <c r="A52" s="20" t="s">
        <v>63</v>
      </c>
      <c r="B52" s="30"/>
      <c r="C52" s="30"/>
      <c r="D52" s="30"/>
    </row>
    <row r="53" spans="1:6">
      <c r="A53" s="57" t="s">
        <v>64</v>
      </c>
      <c r="B53" s="58"/>
      <c r="C53" s="58"/>
      <c r="D53" s="59"/>
    </row>
    <row r="54" spans="1:6">
      <c r="A54" s="60" t="s">
        <v>65</v>
      </c>
      <c r="B54" s="61"/>
      <c r="C54" s="61"/>
      <c r="D54" s="62"/>
    </row>
    <row r="55" spans="1:6">
      <c r="A55" s="60" t="s">
        <v>66</v>
      </c>
      <c r="B55" s="61"/>
      <c r="C55" s="61"/>
      <c r="D55" s="62"/>
    </row>
    <row r="56" spans="1:6">
      <c r="A56" s="60" t="s">
        <v>67</v>
      </c>
      <c r="B56" s="61"/>
      <c r="C56" s="61"/>
      <c r="D56" s="62"/>
    </row>
    <row r="57" spans="1:6">
      <c r="A57" s="60"/>
      <c r="B57" s="61"/>
      <c r="C57" s="61"/>
      <c r="D57" s="62"/>
    </row>
    <row r="58" spans="1:6">
      <c r="A58" s="63" t="s">
        <v>68</v>
      </c>
      <c r="B58" s="64"/>
      <c r="C58" s="61"/>
      <c r="D58" s="62"/>
    </row>
    <row r="59" spans="1:6">
      <c r="A59" s="65" t="s">
        <v>69</v>
      </c>
      <c r="B59" s="66" t="s">
        <v>70</v>
      </c>
      <c r="C59" s="61"/>
      <c r="D59" s="62"/>
    </row>
    <row r="60" spans="1:6">
      <c r="A60" s="67" t="s">
        <v>71</v>
      </c>
      <c r="B60" s="68">
        <v>4</v>
      </c>
      <c r="C60" s="61"/>
      <c r="D60" s="62"/>
    </row>
    <row r="61" spans="1:6">
      <c r="A61" s="67" t="s">
        <v>72</v>
      </c>
      <c r="B61" s="68">
        <v>3</v>
      </c>
      <c r="C61" s="61"/>
      <c r="D61" s="62"/>
    </row>
    <row r="62" spans="1:6">
      <c r="A62" s="67" t="s">
        <v>73</v>
      </c>
      <c r="B62" s="68">
        <v>2</v>
      </c>
      <c r="C62" s="61"/>
      <c r="D62" s="62"/>
    </row>
    <row r="63" spans="1:6">
      <c r="A63" s="67" t="s">
        <v>74</v>
      </c>
      <c r="B63" s="68">
        <v>1</v>
      </c>
      <c r="C63" s="61"/>
      <c r="D63" s="62"/>
    </row>
    <row r="64" spans="1:6">
      <c r="A64" s="67" t="s">
        <v>75</v>
      </c>
      <c r="B64" s="68">
        <v>0</v>
      </c>
      <c r="C64" s="61"/>
      <c r="D64" s="62"/>
    </row>
    <row r="65" spans="1:4">
      <c r="A65" s="69"/>
      <c r="B65" s="64"/>
      <c r="C65" s="61"/>
      <c r="D65" s="62"/>
    </row>
    <row r="66" spans="1:4">
      <c r="A66" s="70" t="s">
        <v>76</v>
      </c>
      <c r="B66" s="64"/>
      <c r="C66" s="61"/>
      <c r="D66" s="62"/>
    </row>
    <row r="67" spans="1:4">
      <c r="A67" s="71" t="s">
        <v>77</v>
      </c>
      <c r="B67" s="72"/>
      <c r="C67" s="61"/>
      <c r="D67" s="62"/>
    </row>
    <row r="68" spans="1:4">
      <c r="A68" s="65" t="s">
        <v>78</v>
      </c>
      <c r="B68" s="66" t="s">
        <v>70</v>
      </c>
      <c r="C68" s="61"/>
      <c r="D68" s="62"/>
    </row>
    <row r="69" spans="1:4">
      <c r="A69" s="67" t="s">
        <v>79</v>
      </c>
      <c r="B69" s="68">
        <v>3</v>
      </c>
      <c r="C69" s="61"/>
      <c r="D69" s="62"/>
    </row>
    <row r="70" spans="1:4">
      <c r="A70" s="67" t="s">
        <v>80</v>
      </c>
      <c r="B70" s="68">
        <v>2</v>
      </c>
      <c r="C70" s="61"/>
      <c r="D70" s="62"/>
    </row>
    <row r="71" spans="1:4">
      <c r="A71" s="67" t="s">
        <v>81</v>
      </c>
      <c r="B71" s="68">
        <v>1</v>
      </c>
      <c r="C71" s="61"/>
      <c r="D71" s="62"/>
    </row>
    <row r="72" spans="1:4">
      <c r="A72" s="67" t="s">
        <v>82</v>
      </c>
      <c r="B72" s="68">
        <v>0</v>
      </c>
      <c r="C72" s="61"/>
      <c r="D72" s="62"/>
    </row>
    <row r="73" spans="1:4">
      <c r="A73" s="69"/>
      <c r="B73" s="64"/>
      <c r="C73" s="61"/>
      <c r="D73" s="62"/>
    </row>
    <row r="74" spans="1:4">
      <c r="A74" s="63" t="s">
        <v>83</v>
      </c>
      <c r="B74" s="64"/>
      <c r="C74" s="61"/>
      <c r="D74" s="62"/>
    </row>
    <row r="75" spans="1:4">
      <c r="A75" s="65" t="s">
        <v>84</v>
      </c>
      <c r="B75" s="66" t="s">
        <v>70</v>
      </c>
      <c r="C75" s="61"/>
      <c r="D75" s="62"/>
    </row>
    <row r="76" spans="1:4">
      <c r="A76" s="67" t="s">
        <v>85</v>
      </c>
      <c r="B76" s="68">
        <v>3</v>
      </c>
      <c r="C76" s="61"/>
      <c r="D76" s="62"/>
    </row>
    <row r="77" spans="1:4">
      <c r="A77" s="67" t="s">
        <v>86</v>
      </c>
      <c r="B77" s="68">
        <v>2</v>
      </c>
      <c r="C77" s="61"/>
      <c r="D77" s="62"/>
    </row>
    <row r="78" spans="1:4">
      <c r="A78" s="67" t="s">
        <v>87</v>
      </c>
      <c r="B78" s="68">
        <v>1</v>
      </c>
      <c r="C78" s="61"/>
      <c r="D78" s="62"/>
    </row>
    <row r="79" spans="1:4" ht="16.5" thickBot="1">
      <c r="A79" s="73" t="s">
        <v>88</v>
      </c>
      <c r="B79" s="74">
        <v>0</v>
      </c>
      <c r="C79" s="75"/>
      <c r="D79" s="76"/>
    </row>
    <row r="80" spans="1:4">
      <c r="A80" s="77"/>
      <c r="B80" s="61"/>
      <c r="C80" s="61"/>
      <c r="D80" s="78"/>
    </row>
    <row r="81" spans="1:4" ht="19.5" thickBot="1">
      <c r="A81" s="29" t="s">
        <v>89</v>
      </c>
      <c r="B81" s="61"/>
      <c r="C81" s="61"/>
      <c r="D81" s="78"/>
    </row>
    <row r="82" spans="1:4" ht="16.5" thickBot="1">
      <c r="A82" s="79" t="s">
        <v>90</v>
      </c>
      <c r="B82" s="80" t="s">
        <v>91</v>
      </c>
      <c r="C82" s="80" t="s">
        <v>70</v>
      </c>
      <c r="D82" s="78"/>
    </row>
    <row r="83" spans="1:4">
      <c r="A83" s="81" t="s">
        <v>92</v>
      </c>
      <c r="B83" s="82"/>
      <c r="C83" s="83"/>
      <c r="D83" s="78"/>
    </row>
    <row r="84" spans="1:4">
      <c r="A84" s="84" t="s">
        <v>93</v>
      </c>
      <c r="B84" s="85"/>
      <c r="C84" s="85"/>
      <c r="D84" s="78"/>
    </row>
    <row r="85" spans="1:4" ht="16.5" thickBot="1">
      <c r="A85" s="86" t="s">
        <v>94</v>
      </c>
      <c r="B85" s="87"/>
      <c r="C85" s="87"/>
      <c r="D85" s="78"/>
    </row>
    <row r="86" spans="1:4" ht="17.25" thickTop="1" thickBot="1">
      <c r="A86" s="77"/>
      <c r="B86" s="88" t="s">
        <v>95</v>
      </c>
      <c r="C86" s="89">
        <f>SUM(C83:C85)</f>
        <v>0</v>
      </c>
      <c r="D86" s="78"/>
    </row>
    <row r="87" spans="1:4" ht="16.5" thickTop="1"/>
  </sheetData>
  <sortState xmlns:xlrd2="http://schemas.microsoft.com/office/spreadsheetml/2017/richdata2" ref="A15:B35">
    <sortCondition ref="A35"/>
  </sortState>
  <hyperlinks>
    <hyperlink ref="A66" r:id="rId1" xr:uid="{3B3E84BC-4D72-4696-900B-C63A321A7B4A}"/>
    <hyperlink ref="A53" r:id="rId2" xr:uid="{CEF1B999-51BF-4504-A69C-A9267F2FEE86}"/>
  </hyperlinks>
  <pageMargins left="0.7" right="0.7" top="0.5" bottom="0.5" header="0" footer="0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0B977-A53E-444F-A979-46E5C18D72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F6634-24DB-4F07-933D-1F90058BAE2B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E52DCCCB-FC31-4074-9400-EE3A03660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Enhanc.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2025-07-14T20:21:16Z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