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anaedu-my.sharepoint.com/personal/j78x492_msu_montana_edu/Documents/Marias Fair Livestock/2025/"/>
    </mc:Choice>
  </mc:AlternateContent>
  <xr:revisionPtr revIDLastSave="0" documentId="8_{F8D0B601-C254-4868-8132-B3EACDBE87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oat Data Sheet" sheetId="1" r:id="rId1"/>
    <sheet name="Standards" sheetId="4" r:id="rId2"/>
    <sheet name="Sheet3" sheetId="3" r:id="rId3"/>
  </sheets>
  <definedNames>
    <definedName name="_xlnm.Print_Area" localSheetId="0">'Goat Data Sheet'!$A$1:$M$31</definedName>
    <definedName name="_xlnm.Print_Area" localSheetId="1">Standards!$A$1:$J$51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P5" i="1"/>
  <c r="L5" i="1" s="1"/>
  <c r="M5" i="1" s="1"/>
  <c r="P20" i="1"/>
  <c r="P21" i="1"/>
  <c r="P22" i="1"/>
  <c r="P23" i="1"/>
  <c r="L23" i="1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P6" i="1" l="1"/>
  <c r="L6" i="1" s="1"/>
  <c r="M6" i="1" s="1"/>
  <c r="P7" i="1"/>
  <c r="P8" i="1"/>
  <c r="L8" i="1" s="1"/>
  <c r="M8" i="1" s="1"/>
  <c r="P9" i="1"/>
  <c r="L9" i="1" s="1"/>
  <c r="M9" i="1" s="1"/>
  <c r="P10" i="1"/>
  <c r="P11" i="1"/>
  <c r="P12" i="1"/>
  <c r="P13" i="1"/>
  <c r="P14" i="1"/>
  <c r="P15" i="1"/>
  <c r="P16" i="1"/>
  <c r="P17" i="1"/>
  <c r="P18" i="1"/>
  <c r="P19" i="1"/>
  <c r="P24" i="1"/>
  <c r="P25" i="1"/>
  <c r="P26" i="1"/>
  <c r="P27" i="1"/>
  <c r="P28" i="1"/>
  <c r="L7" i="1"/>
  <c r="M7" i="1" s="1"/>
  <c r="E10" i="1" l="1"/>
  <c r="E11" i="1"/>
  <c r="E12" i="1"/>
  <c r="E13" i="1"/>
  <c r="E14" i="1"/>
  <c r="E15" i="1"/>
  <c r="E16" i="1"/>
  <c r="E17" i="1"/>
  <c r="E18" i="1"/>
  <c r="E19" i="1"/>
  <c r="E24" i="1"/>
  <c r="E25" i="1"/>
  <c r="E26" i="1"/>
  <c r="E27" i="1"/>
  <c r="E28" i="1"/>
</calcChain>
</file>

<file path=xl/sharedStrings.xml><?xml version="1.0" encoding="utf-8"?>
<sst xmlns="http://schemas.openxmlformats.org/spreadsheetml/2006/main" count="82" uniqueCount="75">
  <si>
    <t>Exhibitor</t>
  </si>
  <si>
    <t>First Name</t>
  </si>
  <si>
    <t>Last Name</t>
  </si>
  <si>
    <t>Hot</t>
  </si>
  <si>
    <t>Cold</t>
  </si>
  <si>
    <t>Carcass Wt.</t>
  </si>
  <si>
    <t>Goat       ID</t>
  </si>
  <si>
    <t>Conformation</t>
  </si>
  <si>
    <t>Selection 1</t>
  </si>
  <si>
    <t>Selection 2</t>
  </si>
  <si>
    <t>Selection 3</t>
  </si>
  <si>
    <t>Subcutaneous Fat Cover Score</t>
  </si>
  <si>
    <t>Area</t>
  </si>
  <si>
    <t>Live</t>
  </si>
  <si>
    <t>Wt.</t>
  </si>
  <si>
    <t>County:</t>
  </si>
  <si>
    <t>Date:</t>
  </si>
  <si>
    <t>Age</t>
  </si>
  <si>
    <t>External fat cover score as 1= minimal/none, 2= fat over rib and shoulder, 3= excessive fat cover.</t>
  </si>
  <si>
    <t>SQ Fat</t>
  </si>
  <si>
    <t>Cover</t>
  </si>
  <si>
    <r>
      <t xml:space="preserve">% </t>
    </r>
    <r>
      <rPr>
        <b/>
        <sz val="10"/>
        <color theme="1"/>
        <rFont val="Calibri"/>
        <family val="2"/>
        <scheme val="minor"/>
      </rPr>
      <t>Cutability</t>
    </r>
  </si>
  <si>
    <t>% Cutability</t>
  </si>
  <si>
    <t>Evaluator:</t>
  </si>
  <si>
    <t>A</t>
  </si>
  <si>
    <t>B</t>
  </si>
  <si>
    <t>C</t>
  </si>
  <si>
    <t>Selection</t>
  </si>
  <si>
    <t>Carcass of Merit Standards</t>
  </si>
  <si>
    <t>Conformation:</t>
  </si>
  <si>
    <t>Fat Cover:</t>
  </si>
  <si>
    <t>Cutability:</t>
  </si>
  <si>
    <r>
      <t>12th rib ribeye (</t>
    </r>
    <r>
      <rPr>
        <i/>
        <sz val="11"/>
        <color theme="1"/>
        <rFont val="Calibri"/>
        <family val="2"/>
        <scheme val="minor"/>
      </rPr>
      <t>Longissimus</t>
    </r>
    <r>
      <rPr>
        <sz val="11"/>
        <color theme="1"/>
        <rFont val="Calibri"/>
        <family val="2"/>
        <scheme val="minor"/>
      </rPr>
      <t>) area.  Use standard 1/20 loin eye grid, measure both sides, average.</t>
    </r>
  </si>
  <si>
    <t>Ribeye</t>
  </si>
  <si>
    <t>Ribeye Area</t>
  </si>
  <si>
    <t>1-3</t>
  </si>
  <si>
    <t>Market goats are usually referred to as kid/cabrito (2-14 months), young chevon (14-24 months), or aged chevon (over 24 months).</t>
  </si>
  <si>
    <t>Age in months</t>
  </si>
  <si>
    <t>1, 2, or 3</t>
  </si>
  <si>
    <t>sq inches</t>
  </si>
  <si>
    <t>inches</t>
  </si>
  <si>
    <t>Autofill</t>
  </si>
  <si>
    <t>Inches</t>
  </si>
  <si>
    <t>Square inches</t>
  </si>
  <si>
    <t>Live Wt.</t>
  </si>
  <si>
    <t>Pounds</t>
  </si>
  <si>
    <t>Live weight in pounds.</t>
  </si>
  <si>
    <t>HCW</t>
  </si>
  <si>
    <t>Hot carcass weight in pounds.</t>
  </si>
  <si>
    <t>BWT</t>
  </si>
  <si>
    <t>Body Wall Thickness (BWT)</t>
  </si>
  <si>
    <t xml:space="preserve">Body wall thickness (includes fat, bone, and lean) measured 1 inch beyond loin eye, both sides, averaged.  </t>
  </si>
  <si>
    <t>months</t>
  </si>
  <si>
    <t>Conf.</t>
  </si>
  <si>
    <t xml:space="preserve">Conformation (i.e. muscle to bone ratio) is rated by one of three Selection scores.   </t>
  </si>
  <si>
    <t xml:space="preserve">Selection 1 carcasses have a high proportion of meat to bone.  Selection 1 carcasses are thickly muscled throughout the body with a bulging outside leg, rounded back strip, and a moderately thick outside shoulder. </t>
  </si>
  <si>
    <t xml:space="preserve">Selection 3 carcasses have a low ratio of meat to bone.  Selection 3 carcasses have an inferior meat type conformation.  The legs, back, and shoulders are narrow in relation with its length.  (Selection No. 3 carcasses resemble skinned jackrabbits.) </t>
  </si>
  <si>
    <t>Selection No. 2 carcasses have an average proportion of meat to bone. They are moderately muscled throughout the body as indicated by a slightly thick and a slightly pronounced outside leg, a slightly full (ﬂat or slightly shallow) back strip, and a slightly thick to slightly thin outside shoulder.</t>
  </si>
  <si>
    <t>Cutability calculated by the following formula:  60.6933-(0.23174 x HCW)+(1.96202 x Loin Eye Area)-(1.57832 x BWT) (Select 2:  -5; Select 3:  -10 points)</t>
  </si>
  <si>
    <t>≥52%</t>
  </si>
  <si>
    <t>* Preliminary Determination Only.  Please submit data for confirmation.</t>
  </si>
  <si>
    <t>Carcass    of Merit*</t>
  </si>
  <si>
    <t xml:space="preserve"> 2025 Montana Market Goat Carcass Evaluation Standards</t>
  </si>
  <si>
    <t>2025 Montana Market Goat Carcass Evaluation</t>
  </si>
  <si>
    <t>Marias</t>
  </si>
  <si>
    <t>Patrick Mangan</t>
  </si>
  <si>
    <t>Kasen</t>
  </si>
  <si>
    <t>Mobley</t>
  </si>
  <si>
    <t xml:space="preserve">Madalyne </t>
  </si>
  <si>
    <t>Stokes</t>
  </si>
  <si>
    <t>Kendra</t>
  </si>
  <si>
    <t>Farkell</t>
  </si>
  <si>
    <t>Reagan</t>
  </si>
  <si>
    <t>Aaberg</t>
  </si>
  <si>
    <t xml:space="preserve">Rylie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</si>
</sst>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fill"/>
    </xf>
    <xf numFmtId="49" fontId="0" fillId="0" borderId="0" xfId="0" applyNumberFormat="1" applyAlignment="1">
      <alignment horizontal="left"/>
    </xf>
    <xf numFmtId="0" fontId="1" fillId="2" borderId="4" xfId="0" applyFont="1" applyFill="1" applyBorder="1"/>
    <xf numFmtId="0" fontId="2" fillId="0" borderId="3" xfId="0" applyFont="1" applyBorder="1"/>
    <xf numFmtId="0" fontId="2" fillId="0" borderId="1" xfId="0" applyFont="1" applyBorder="1"/>
    <xf numFmtId="0" fontId="4" fillId="0" borderId="0" xfId="0" applyFont="1"/>
    <xf numFmtId="0" fontId="2" fillId="3" borderId="3" xfId="0" applyFont="1" applyFill="1" applyBorder="1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2" fontId="4" fillId="0" borderId="3" xfId="0" applyNumberFormat="1" applyFont="1" applyBorder="1"/>
    <xf numFmtId="49" fontId="9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9" fillId="5" borderId="7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/>
    <xf numFmtId="0" fontId="11" fillId="9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7" xfId="0" applyBorder="1"/>
    <xf numFmtId="9" fontId="12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3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9" fontId="1" fillId="4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5">
    <dxf>
      <font>
        <b/>
        <i/>
        <color rgb="FFFF0000"/>
      </font>
      <fill>
        <patternFill>
          <bgColor rgb="FFFFFF00"/>
        </patternFill>
      </fill>
    </dxf>
    <dxf>
      <font>
        <b/>
        <i val="0"/>
        <color theme="0" tint="-0.24994659260841701"/>
      </font>
    </dxf>
    <dxf>
      <font>
        <color rgb="FFFF0000"/>
      </font>
    </dxf>
    <dxf>
      <font>
        <b val="0"/>
        <i val="0"/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CC99"/>
      <color rgb="FFFFFFCC"/>
      <color rgb="FFCCFF99"/>
      <color rgb="FFCCFFCC"/>
      <color rgb="FF99FF66"/>
      <color rgb="FF99FF99"/>
      <color rgb="FF66FF66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Normal="100" workbookViewId="0">
      <selection activeCell="O13" sqref="O13"/>
    </sheetView>
  </sheetViews>
  <sheetFormatPr defaultRowHeight="15" x14ac:dyDescent="0.25"/>
  <cols>
    <col min="1" max="1" width="6.42578125" customWidth="1"/>
    <col min="2" max="2" width="19" customWidth="1"/>
    <col min="3" max="3" width="22.140625" customWidth="1"/>
    <col min="4" max="4" width="7" customWidth="1"/>
    <col min="5" max="5" width="8" customWidth="1"/>
    <col min="6" max="6" width="7.7109375" customWidth="1"/>
    <col min="7" max="7" width="8.140625" customWidth="1"/>
    <col min="8" max="8" width="7.85546875" customWidth="1"/>
    <col min="10" max="10" width="6.85546875" customWidth="1"/>
    <col min="11" max="11" width="6.5703125" customWidth="1"/>
    <col min="12" max="12" width="10.140625" bestFit="1" customWidth="1"/>
    <col min="13" max="13" width="17.7109375" bestFit="1" customWidth="1"/>
    <col min="16" max="16" width="9.140625" style="39"/>
  </cols>
  <sheetData>
    <row r="1" spans="1:16" ht="23.25" customHeight="1" x14ac:dyDescent="0.3">
      <c r="A1" s="20" t="s">
        <v>16</v>
      </c>
      <c r="B1" s="48">
        <v>45860</v>
      </c>
      <c r="C1" s="62" t="s">
        <v>63</v>
      </c>
      <c r="D1" s="62"/>
      <c r="E1" s="62"/>
      <c r="F1" s="62"/>
      <c r="G1" s="62"/>
      <c r="H1" s="62"/>
      <c r="I1" s="57" t="s">
        <v>15</v>
      </c>
      <c r="J1" s="57"/>
      <c r="K1" s="41" t="s">
        <v>64</v>
      </c>
      <c r="L1" s="41"/>
      <c r="M1" s="42"/>
    </row>
    <row r="2" spans="1:16" ht="14.25" customHeight="1" x14ac:dyDescent="0.3">
      <c r="A2" s="20"/>
      <c r="B2" s="17"/>
      <c r="C2" s="19"/>
      <c r="D2" s="21"/>
      <c r="E2" s="19"/>
      <c r="F2" s="19"/>
      <c r="G2" s="25" t="s">
        <v>35</v>
      </c>
      <c r="H2" s="23" t="s">
        <v>35</v>
      </c>
      <c r="I2" s="26" t="s">
        <v>39</v>
      </c>
      <c r="J2" s="26" t="s">
        <v>40</v>
      </c>
      <c r="K2" s="23" t="s">
        <v>52</v>
      </c>
      <c r="L2" s="36" t="s">
        <v>41</v>
      </c>
      <c r="M2" s="37" t="s">
        <v>41</v>
      </c>
    </row>
    <row r="3" spans="1:16" ht="15" customHeight="1" x14ac:dyDescent="0.25">
      <c r="A3" s="49" t="s">
        <v>6</v>
      </c>
      <c r="B3" s="58" t="s">
        <v>0</v>
      </c>
      <c r="C3" s="59"/>
      <c r="D3" s="9" t="s">
        <v>13</v>
      </c>
      <c r="E3" s="60" t="s">
        <v>5</v>
      </c>
      <c r="F3" s="60"/>
      <c r="G3" s="30" t="s">
        <v>53</v>
      </c>
      <c r="H3" s="9" t="s">
        <v>19</v>
      </c>
      <c r="I3" s="13" t="s">
        <v>33</v>
      </c>
      <c r="J3" s="53" t="s">
        <v>49</v>
      </c>
      <c r="K3" s="53" t="s">
        <v>17</v>
      </c>
      <c r="L3" s="51" t="s">
        <v>21</v>
      </c>
      <c r="M3" s="55" t="s">
        <v>61</v>
      </c>
    </row>
    <row r="4" spans="1:16" ht="15.75" thickBot="1" x14ac:dyDescent="0.3">
      <c r="A4" s="50"/>
      <c r="B4" s="3" t="s">
        <v>1</v>
      </c>
      <c r="C4" s="3" t="s">
        <v>2</v>
      </c>
      <c r="D4" s="10" t="s">
        <v>14</v>
      </c>
      <c r="E4" s="11" t="s">
        <v>3</v>
      </c>
      <c r="F4" s="11" t="s">
        <v>4</v>
      </c>
      <c r="G4" s="15" t="s">
        <v>27</v>
      </c>
      <c r="H4" s="10" t="s">
        <v>20</v>
      </c>
      <c r="I4" s="12" t="s">
        <v>12</v>
      </c>
      <c r="J4" s="54"/>
      <c r="K4" s="54"/>
      <c r="L4" s="52"/>
      <c r="M4" s="56"/>
    </row>
    <row r="5" spans="1:16" ht="18.75" x14ac:dyDescent="0.3">
      <c r="A5" s="4">
        <v>213</v>
      </c>
      <c r="B5" s="4" t="s">
        <v>68</v>
      </c>
      <c r="C5" s="4" t="s">
        <v>69</v>
      </c>
      <c r="D5" s="4">
        <v>105</v>
      </c>
      <c r="E5" s="34">
        <v>70</v>
      </c>
      <c r="F5" s="7"/>
      <c r="G5" s="40">
        <v>1</v>
      </c>
      <c r="H5" s="46">
        <v>2</v>
      </c>
      <c r="I5" s="34">
        <v>2.1</v>
      </c>
      <c r="J5" s="34">
        <v>0.8</v>
      </c>
      <c r="K5" s="4">
        <v>8</v>
      </c>
      <c r="L5" s="22">
        <f>IF((D5)&gt;0, 60.6933-(0.23174*E5)+(1.96202*I5)-(1.57832*J5)+P5,"")</f>
        <v>47.329085999999997</v>
      </c>
      <c r="M5" s="38" t="str">
        <f>IF(L5="","",IF(AND(G5=1,H5=2,L5&gt;52),"Merit","N"))</f>
        <v>N</v>
      </c>
      <c r="P5" s="39">
        <f>IF(G5=2,-5,IF(G5=3,-10,IF(G5=1,0)))</f>
        <v>0</v>
      </c>
    </row>
    <row r="6" spans="1:16" ht="18.75" x14ac:dyDescent="0.3">
      <c r="A6" s="5">
        <v>222</v>
      </c>
      <c r="B6" s="5" t="s">
        <v>74</v>
      </c>
      <c r="C6" s="5" t="s">
        <v>73</v>
      </c>
      <c r="D6" s="5">
        <v>87</v>
      </c>
      <c r="E6" s="34">
        <v>58</v>
      </c>
      <c r="F6" s="8"/>
      <c r="G6" s="40">
        <v>2</v>
      </c>
      <c r="H6" s="47">
        <v>2</v>
      </c>
      <c r="I6" s="34">
        <v>2.5</v>
      </c>
      <c r="J6" s="35">
        <v>0.65</v>
      </c>
      <c r="K6" s="5">
        <v>7</v>
      </c>
      <c r="L6" s="22">
        <f>IF((D6)&gt;0, 60.6933-(0.23174*E6)+(1.96202*I6)-(1.57832*J6)+P6,"")</f>
        <v>46.131522000000004</v>
      </c>
      <c r="M6" s="38" t="str">
        <f>IF(L6="","",IF(AND(G6=1,H6=2,L6&gt;52),"Merit","N"))</f>
        <v>N</v>
      </c>
      <c r="P6" s="39">
        <f t="shared" ref="P6:P28" si="0">IF(G6=2,-5,IF(G6=3,-10,IF(G6=1,0)))</f>
        <v>-5</v>
      </c>
    </row>
    <row r="7" spans="1:16" ht="18.75" x14ac:dyDescent="0.3">
      <c r="A7" s="5">
        <v>206</v>
      </c>
      <c r="B7" s="5" t="s">
        <v>66</v>
      </c>
      <c r="C7" s="5" t="s">
        <v>67</v>
      </c>
      <c r="D7" s="5">
        <v>82</v>
      </c>
      <c r="E7" s="34">
        <v>54</v>
      </c>
      <c r="F7" s="8"/>
      <c r="G7" s="40">
        <v>2</v>
      </c>
      <c r="H7" s="47">
        <v>1</v>
      </c>
      <c r="I7" s="34">
        <v>1.9</v>
      </c>
      <c r="J7" s="35">
        <v>0.65</v>
      </c>
      <c r="K7" s="5">
        <v>7</v>
      </c>
      <c r="L7" s="22">
        <f>IF((D7)&gt;0, 60.6933-(0.23174*E7)+(1.96202*I7)-(1.57832*J7)+P7,"")</f>
        <v>45.881269999999994</v>
      </c>
      <c r="M7" s="38" t="str">
        <f>IF(L7="","",IF(AND(G7=1,H7=2,L7&gt;52),"Merit","N"))</f>
        <v>N</v>
      </c>
      <c r="P7" s="39">
        <f t="shared" si="0"/>
        <v>-5</v>
      </c>
    </row>
    <row r="8" spans="1:16" ht="18.75" x14ac:dyDescent="0.3">
      <c r="A8" s="5">
        <v>219</v>
      </c>
      <c r="B8" s="5" t="s">
        <v>70</v>
      </c>
      <c r="C8" s="5" t="s">
        <v>71</v>
      </c>
      <c r="D8" s="5">
        <v>96</v>
      </c>
      <c r="E8" s="34">
        <v>60</v>
      </c>
      <c r="F8" s="8"/>
      <c r="G8" s="40">
        <v>2</v>
      </c>
      <c r="H8" s="47">
        <v>1</v>
      </c>
      <c r="I8" s="34">
        <v>2.1</v>
      </c>
      <c r="J8" s="35">
        <v>0.5</v>
      </c>
      <c r="K8" s="5">
        <v>7</v>
      </c>
      <c r="L8" s="22">
        <f>IF((D8)&gt;0, 60.6933-(0.23174*E8)+(1.96202*I8)-(1.57832*J8)+P8,"")</f>
        <v>45.119981999999993</v>
      </c>
      <c r="M8" s="38" t="str">
        <f>IF(L8="","",IF(AND(G8=1,H8=2,L8&gt;52),"Merit","N"))</f>
        <v>N</v>
      </c>
      <c r="P8" s="39">
        <f t="shared" si="0"/>
        <v>-5</v>
      </c>
    </row>
    <row r="9" spans="1:16" ht="18.75" x14ac:dyDescent="0.3">
      <c r="A9" s="5">
        <v>221</v>
      </c>
      <c r="B9" s="5" t="s">
        <v>72</v>
      </c>
      <c r="C9" s="5" t="s">
        <v>73</v>
      </c>
      <c r="D9" s="5">
        <v>94</v>
      </c>
      <c r="E9" s="34">
        <v>62</v>
      </c>
      <c r="F9" s="8"/>
      <c r="G9" s="40">
        <v>2</v>
      </c>
      <c r="H9" s="47">
        <v>1</v>
      </c>
      <c r="I9" s="34">
        <v>2</v>
      </c>
      <c r="J9" s="35">
        <v>0.6</v>
      </c>
      <c r="K9" s="5">
        <v>7</v>
      </c>
      <c r="L9" s="22">
        <f>IF((D9)&gt;0, 60.6933-(0.23174*E9)+(1.96202*I9)-(1.57832*J9)+P9,"")</f>
        <v>44.302467999999998</v>
      </c>
      <c r="M9" s="38" t="str">
        <f>IF(L9="","",IF(AND(G9=1,H9=2,L9&gt;52),"Merit","N"))</f>
        <v>N</v>
      </c>
      <c r="P9" s="39">
        <f t="shared" si="0"/>
        <v>-5</v>
      </c>
    </row>
    <row r="10" spans="1:16" ht="18.75" x14ac:dyDescent="0.3">
      <c r="A10" s="5"/>
      <c r="B10" s="5"/>
      <c r="C10" s="5"/>
      <c r="D10" s="5"/>
      <c r="E10" s="34" t="str">
        <f t="shared" ref="E10:E28" si="1">IF(ISBLANK(F10),"",+F10*1.05)</f>
        <v/>
      </c>
      <c r="F10" s="8"/>
      <c r="G10" s="40"/>
      <c r="H10" s="47"/>
      <c r="I10" s="34"/>
      <c r="J10" s="35"/>
      <c r="K10" s="5"/>
      <c r="L10" s="22" t="str">
        <f t="shared" ref="L10:L28" si="2">IF((D10)&gt;0, 60.6933-(0.23174*E10)+(1.96202*I10)-(1.57832*J10)+P10,"")</f>
        <v/>
      </c>
      <c r="M10" s="38" t="str">
        <f t="shared" ref="M10:M28" si="3">IF(L10="","",IF(AND(G10=1,H10=2,L10&gt;52),"Merit","N"))</f>
        <v/>
      </c>
      <c r="P10" s="39" t="b">
        <f t="shared" si="0"/>
        <v>0</v>
      </c>
    </row>
    <row r="11" spans="1:16" ht="18.75" x14ac:dyDescent="0.3">
      <c r="A11" s="5"/>
      <c r="B11" s="5"/>
      <c r="C11" s="5"/>
      <c r="D11" s="5"/>
      <c r="E11" s="34" t="str">
        <f t="shared" si="1"/>
        <v/>
      </c>
      <c r="F11" s="8"/>
      <c r="G11" s="40"/>
      <c r="H11" s="47"/>
      <c r="I11" s="34"/>
      <c r="J11" s="35"/>
      <c r="K11" s="5"/>
      <c r="L11" s="22" t="str">
        <f t="shared" si="2"/>
        <v/>
      </c>
      <c r="M11" s="38" t="str">
        <f t="shared" si="3"/>
        <v/>
      </c>
      <c r="P11" s="39" t="b">
        <f t="shared" si="0"/>
        <v>0</v>
      </c>
    </row>
    <row r="12" spans="1:16" ht="18.75" x14ac:dyDescent="0.3">
      <c r="A12" s="5"/>
      <c r="B12" s="5"/>
      <c r="C12" s="5"/>
      <c r="D12" s="5"/>
      <c r="E12" s="34" t="str">
        <f t="shared" si="1"/>
        <v/>
      </c>
      <c r="F12" s="8"/>
      <c r="G12" s="40"/>
      <c r="H12" s="47"/>
      <c r="I12" s="34"/>
      <c r="J12" s="35"/>
      <c r="K12" s="5"/>
      <c r="L12" s="22" t="str">
        <f t="shared" si="2"/>
        <v/>
      </c>
      <c r="M12" s="38" t="str">
        <f t="shared" si="3"/>
        <v/>
      </c>
      <c r="P12" s="39" t="b">
        <f t="shared" si="0"/>
        <v>0</v>
      </c>
    </row>
    <row r="13" spans="1:16" ht="18.75" x14ac:dyDescent="0.3">
      <c r="A13" s="5"/>
      <c r="B13" s="5"/>
      <c r="C13" s="5"/>
      <c r="D13" s="5"/>
      <c r="E13" s="34" t="str">
        <f t="shared" si="1"/>
        <v/>
      </c>
      <c r="F13" s="8"/>
      <c r="G13" s="40"/>
      <c r="H13" s="47"/>
      <c r="I13" s="34"/>
      <c r="J13" s="35"/>
      <c r="K13" s="5"/>
      <c r="L13" s="22" t="str">
        <f t="shared" si="2"/>
        <v/>
      </c>
      <c r="M13" s="38" t="str">
        <f t="shared" si="3"/>
        <v/>
      </c>
      <c r="P13" s="39" t="b">
        <f t="shared" si="0"/>
        <v>0</v>
      </c>
    </row>
    <row r="14" spans="1:16" ht="18.75" x14ac:dyDescent="0.3">
      <c r="A14" s="5"/>
      <c r="B14" s="5"/>
      <c r="C14" s="5"/>
      <c r="D14" s="5"/>
      <c r="E14" s="34" t="str">
        <f t="shared" si="1"/>
        <v/>
      </c>
      <c r="F14" s="8"/>
      <c r="G14" s="40"/>
      <c r="H14" s="47"/>
      <c r="I14" s="34"/>
      <c r="J14" s="35"/>
      <c r="K14" s="5"/>
      <c r="L14" s="22" t="str">
        <f t="shared" si="2"/>
        <v/>
      </c>
      <c r="M14" s="38" t="str">
        <f t="shared" si="3"/>
        <v/>
      </c>
      <c r="P14" s="39" t="b">
        <f t="shared" si="0"/>
        <v>0</v>
      </c>
    </row>
    <row r="15" spans="1:16" ht="18.75" x14ac:dyDescent="0.3">
      <c r="A15" s="5"/>
      <c r="B15" s="5"/>
      <c r="C15" s="5"/>
      <c r="D15" s="5"/>
      <c r="E15" s="34" t="str">
        <f t="shared" si="1"/>
        <v/>
      </c>
      <c r="F15" s="8"/>
      <c r="G15" s="40"/>
      <c r="H15" s="47"/>
      <c r="I15" s="34"/>
      <c r="J15" s="35"/>
      <c r="K15" s="5"/>
      <c r="L15" s="22" t="str">
        <f t="shared" si="2"/>
        <v/>
      </c>
      <c r="M15" s="38" t="str">
        <f t="shared" si="3"/>
        <v/>
      </c>
      <c r="P15" s="39" t="b">
        <f t="shared" si="0"/>
        <v>0</v>
      </c>
    </row>
    <row r="16" spans="1:16" ht="18.75" x14ac:dyDescent="0.3">
      <c r="A16" s="5"/>
      <c r="B16" s="5"/>
      <c r="C16" s="5"/>
      <c r="D16" s="5"/>
      <c r="E16" s="34" t="str">
        <f t="shared" si="1"/>
        <v/>
      </c>
      <c r="F16" s="8"/>
      <c r="G16" s="40"/>
      <c r="H16" s="47"/>
      <c r="I16" s="34"/>
      <c r="J16" s="35"/>
      <c r="K16" s="5"/>
      <c r="L16" s="22" t="str">
        <f t="shared" si="2"/>
        <v/>
      </c>
      <c r="M16" s="38" t="str">
        <f t="shared" si="3"/>
        <v/>
      </c>
      <c r="P16" s="39" t="b">
        <f t="shared" si="0"/>
        <v>0</v>
      </c>
    </row>
    <row r="17" spans="1:16" ht="18.75" x14ac:dyDescent="0.3">
      <c r="A17" s="5"/>
      <c r="B17" s="5"/>
      <c r="C17" s="5"/>
      <c r="D17" s="5"/>
      <c r="E17" s="34" t="str">
        <f t="shared" si="1"/>
        <v/>
      </c>
      <c r="F17" s="8"/>
      <c r="G17" s="40"/>
      <c r="H17" s="47"/>
      <c r="I17" s="34"/>
      <c r="J17" s="35"/>
      <c r="K17" s="5"/>
      <c r="L17" s="22" t="str">
        <f t="shared" si="2"/>
        <v/>
      </c>
      <c r="M17" s="38" t="str">
        <f t="shared" si="3"/>
        <v/>
      </c>
      <c r="P17" s="39" t="b">
        <f t="shared" si="0"/>
        <v>0</v>
      </c>
    </row>
    <row r="18" spans="1:16" ht="18.75" x14ac:dyDescent="0.3">
      <c r="A18" s="5"/>
      <c r="B18" s="5"/>
      <c r="C18" s="5"/>
      <c r="D18" s="5"/>
      <c r="E18" s="34" t="str">
        <f t="shared" si="1"/>
        <v/>
      </c>
      <c r="F18" s="8"/>
      <c r="G18" s="40"/>
      <c r="H18" s="47"/>
      <c r="I18" s="34"/>
      <c r="J18" s="35"/>
      <c r="K18" s="5"/>
      <c r="L18" s="22" t="str">
        <f t="shared" si="2"/>
        <v/>
      </c>
      <c r="M18" s="38" t="str">
        <f t="shared" si="3"/>
        <v/>
      </c>
      <c r="P18" s="39" t="b">
        <f t="shared" si="0"/>
        <v>0</v>
      </c>
    </row>
    <row r="19" spans="1:16" ht="18.75" x14ac:dyDescent="0.3">
      <c r="A19" s="5"/>
      <c r="B19" s="5"/>
      <c r="C19" s="5"/>
      <c r="D19" s="5"/>
      <c r="E19" s="34" t="str">
        <f t="shared" si="1"/>
        <v/>
      </c>
      <c r="F19" s="8"/>
      <c r="G19" s="40"/>
      <c r="H19" s="47"/>
      <c r="I19" s="34"/>
      <c r="J19" s="35"/>
      <c r="K19" s="5"/>
      <c r="L19" s="22" t="str">
        <f t="shared" si="2"/>
        <v/>
      </c>
      <c r="M19" s="38" t="str">
        <f t="shared" si="3"/>
        <v/>
      </c>
      <c r="P19" s="39" t="b">
        <f t="shared" si="0"/>
        <v>0</v>
      </c>
    </row>
    <row r="20" spans="1:16" ht="18.75" x14ac:dyDescent="0.3">
      <c r="A20" s="5"/>
      <c r="B20" s="5"/>
      <c r="C20" s="5"/>
      <c r="D20" s="5"/>
      <c r="E20" s="34"/>
      <c r="F20" s="8"/>
      <c r="G20" s="40"/>
      <c r="H20" s="47"/>
      <c r="I20" s="34"/>
      <c r="J20" s="35"/>
      <c r="K20" s="5"/>
      <c r="L20" s="22" t="str">
        <f t="shared" si="2"/>
        <v/>
      </c>
      <c r="M20" s="38" t="str">
        <f t="shared" si="3"/>
        <v/>
      </c>
      <c r="P20" s="39" t="b">
        <f t="shared" si="0"/>
        <v>0</v>
      </c>
    </row>
    <row r="21" spans="1:16" ht="18.75" x14ac:dyDescent="0.3">
      <c r="A21" s="5"/>
      <c r="B21" s="5"/>
      <c r="C21" s="5"/>
      <c r="D21" s="5"/>
      <c r="E21" s="34"/>
      <c r="F21" s="8"/>
      <c r="G21" s="40"/>
      <c r="H21" s="47"/>
      <c r="I21" s="34"/>
      <c r="J21" s="35"/>
      <c r="K21" s="5"/>
      <c r="L21" s="22" t="str">
        <f t="shared" si="2"/>
        <v/>
      </c>
      <c r="M21" s="38" t="str">
        <f t="shared" si="3"/>
        <v/>
      </c>
      <c r="P21" s="39" t="b">
        <f t="shared" si="0"/>
        <v>0</v>
      </c>
    </row>
    <row r="22" spans="1:16" ht="18.75" x14ac:dyDescent="0.3">
      <c r="A22" s="5"/>
      <c r="B22" s="5"/>
      <c r="C22" s="5"/>
      <c r="D22" s="5"/>
      <c r="E22" s="34"/>
      <c r="F22" s="8"/>
      <c r="G22" s="40"/>
      <c r="H22" s="47"/>
      <c r="I22" s="34"/>
      <c r="J22" s="35"/>
      <c r="K22" s="5"/>
      <c r="L22" s="22" t="str">
        <f t="shared" si="2"/>
        <v/>
      </c>
      <c r="M22" s="38" t="str">
        <f t="shared" si="3"/>
        <v/>
      </c>
      <c r="P22" s="39" t="b">
        <f t="shared" si="0"/>
        <v>0</v>
      </c>
    </row>
    <row r="23" spans="1:16" ht="18.75" x14ac:dyDescent="0.3">
      <c r="A23" s="5"/>
      <c r="B23" s="5"/>
      <c r="C23" s="5"/>
      <c r="D23" s="5"/>
      <c r="E23" s="34"/>
      <c r="F23" s="8"/>
      <c r="G23" s="40"/>
      <c r="H23" s="47"/>
      <c r="I23" s="34"/>
      <c r="J23" s="35"/>
      <c r="K23" s="5"/>
      <c r="L23" s="22" t="str">
        <f t="shared" si="2"/>
        <v/>
      </c>
      <c r="M23" s="38" t="str">
        <f t="shared" si="3"/>
        <v/>
      </c>
      <c r="P23" s="39" t="b">
        <f t="shared" si="0"/>
        <v>0</v>
      </c>
    </row>
    <row r="24" spans="1:16" ht="18.75" x14ac:dyDescent="0.3">
      <c r="A24" s="5"/>
      <c r="B24" s="5"/>
      <c r="C24" s="5"/>
      <c r="D24" s="5"/>
      <c r="E24" s="34" t="str">
        <f t="shared" si="1"/>
        <v/>
      </c>
      <c r="F24" s="8"/>
      <c r="G24" s="40"/>
      <c r="H24" s="47"/>
      <c r="I24" s="34"/>
      <c r="J24" s="35"/>
      <c r="K24" s="5"/>
      <c r="L24" s="22" t="str">
        <f t="shared" si="2"/>
        <v/>
      </c>
      <c r="M24" s="38" t="str">
        <f t="shared" si="3"/>
        <v/>
      </c>
      <c r="P24" s="39" t="b">
        <f t="shared" si="0"/>
        <v>0</v>
      </c>
    </row>
    <row r="25" spans="1:16" ht="18.75" x14ac:dyDescent="0.3">
      <c r="A25" s="5"/>
      <c r="B25" s="5"/>
      <c r="C25" s="5"/>
      <c r="D25" s="5"/>
      <c r="E25" s="34" t="str">
        <f t="shared" si="1"/>
        <v/>
      </c>
      <c r="F25" s="8"/>
      <c r="G25" s="40"/>
      <c r="H25" s="47"/>
      <c r="I25" s="34"/>
      <c r="J25" s="35"/>
      <c r="K25" s="5"/>
      <c r="L25" s="22" t="str">
        <f t="shared" si="2"/>
        <v/>
      </c>
      <c r="M25" s="38" t="str">
        <f t="shared" si="3"/>
        <v/>
      </c>
      <c r="P25" s="39" t="b">
        <f t="shared" si="0"/>
        <v>0</v>
      </c>
    </row>
    <row r="26" spans="1:16" ht="18.75" x14ac:dyDescent="0.3">
      <c r="A26" s="5"/>
      <c r="B26" s="5"/>
      <c r="C26" s="5"/>
      <c r="D26" s="5"/>
      <c r="E26" s="34" t="str">
        <f t="shared" si="1"/>
        <v/>
      </c>
      <c r="F26" s="8"/>
      <c r="G26" s="40"/>
      <c r="H26" s="47"/>
      <c r="I26" s="34"/>
      <c r="J26" s="35"/>
      <c r="K26" s="5"/>
      <c r="L26" s="22" t="str">
        <f t="shared" si="2"/>
        <v/>
      </c>
      <c r="M26" s="38" t="str">
        <f t="shared" si="3"/>
        <v/>
      </c>
      <c r="P26" s="39" t="b">
        <f t="shared" si="0"/>
        <v>0</v>
      </c>
    </row>
    <row r="27" spans="1:16" ht="18.75" x14ac:dyDescent="0.3">
      <c r="A27" s="5"/>
      <c r="B27" s="5"/>
      <c r="C27" s="5"/>
      <c r="D27" s="5"/>
      <c r="E27" s="34" t="str">
        <f t="shared" si="1"/>
        <v/>
      </c>
      <c r="F27" s="8"/>
      <c r="G27" s="40"/>
      <c r="H27" s="47"/>
      <c r="I27" s="34"/>
      <c r="J27" s="35"/>
      <c r="K27" s="5"/>
      <c r="L27" s="22" t="str">
        <f t="shared" si="2"/>
        <v/>
      </c>
      <c r="M27" s="38" t="str">
        <f t="shared" si="3"/>
        <v/>
      </c>
      <c r="P27" s="39" t="b">
        <f t="shared" si="0"/>
        <v>0</v>
      </c>
    </row>
    <row r="28" spans="1:16" ht="18.75" x14ac:dyDescent="0.3">
      <c r="A28" s="5"/>
      <c r="B28" s="5"/>
      <c r="C28" s="5"/>
      <c r="D28" s="5"/>
      <c r="E28" s="34" t="str">
        <f t="shared" si="1"/>
        <v/>
      </c>
      <c r="F28" s="8"/>
      <c r="G28" s="40"/>
      <c r="H28" s="47"/>
      <c r="I28" s="34"/>
      <c r="J28" s="35"/>
      <c r="K28" s="5"/>
      <c r="L28" s="22" t="str">
        <f t="shared" si="2"/>
        <v/>
      </c>
      <c r="M28" s="38" t="str">
        <f t="shared" si="3"/>
        <v/>
      </c>
      <c r="P28" s="39" t="b">
        <f t="shared" si="0"/>
        <v>0</v>
      </c>
    </row>
    <row r="29" spans="1:16" x14ac:dyDescent="0.25">
      <c r="A29" s="44" t="s">
        <v>60</v>
      </c>
      <c r="B29" s="44"/>
      <c r="C29" s="44"/>
      <c r="D29" s="45"/>
      <c r="E29" s="45"/>
      <c r="F29" s="45"/>
    </row>
    <row r="31" spans="1:16" ht="15.75" thickBot="1" x14ac:dyDescent="0.3">
      <c r="B31" s="14" t="s">
        <v>23</v>
      </c>
      <c r="C31" s="61" t="s">
        <v>65</v>
      </c>
      <c r="D31" s="61"/>
      <c r="E31" s="61"/>
      <c r="F31" s="61"/>
      <c r="G31" s="16"/>
    </row>
  </sheetData>
  <sortState xmlns:xlrd2="http://schemas.microsoft.com/office/spreadsheetml/2017/richdata2" ref="A5:M9">
    <sortCondition descending="1" ref="M5:M9"/>
    <sortCondition ref="G5:G9"/>
    <sortCondition ref="H5:H9" customList="2,3,1"/>
  </sortState>
  <mergeCells count="10">
    <mergeCell ref="I1:J1"/>
    <mergeCell ref="B3:C3"/>
    <mergeCell ref="E3:F3"/>
    <mergeCell ref="C31:F31"/>
    <mergeCell ref="C1:H1"/>
    <mergeCell ref="A3:A4"/>
    <mergeCell ref="L3:L4"/>
    <mergeCell ref="J3:J4"/>
    <mergeCell ref="K3:K4"/>
    <mergeCell ref="M3:M4"/>
  </mergeCells>
  <conditionalFormatting sqref="G5:G28">
    <cfRule type="cellIs" dxfId="4" priority="5" operator="greaterThan">
      <formula>1</formula>
    </cfRule>
  </conditionalFormatting>
  <conditionalFormatting sqref="H5:H28">
    <cfRule type="cellIs" dxfId="3" priority="4" operator="notEqual">
      <formula>2</formula>
    </cfRule>
  </conditionalFormatting>
  <conditionalFormatting sqref="L5:L28">
    <cfRule type="cellIs" dxfId="2" priority="6" operator="lessThan">
      <formula>52</formula>
    </cfRule>
  </conditionalFormatting>
  <conditionalFormatting sqref="M5:M28">
    <cfRule type="cellIs" dxfId="1" priority="1" operator="equal">
      <formula>"N"</formula>
    </cfRule>
    <cfRule type="cellIs" dxfId="0" priority="2" operator="equal">
      <formula>"Merit"</formula>
    </cfRule>
  </conditionalFormatting>
  <pageMargins left="0.5" right="0.5" top="0.5" bottom="0.5" header="0.3" footer="0"/>
  <pageSetup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Sheet3!$C$1:$C$3</xm:f>
          </x14:formula1>
          <xm:sqref>G5:H28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topLeftCell="A12" zoomScaleNormal="100" workbookViewId="0">
      <selection activeCell="A22" sqref="A22:XFD22"/>
    </sheetView>
  </sheetViews>
  <sheetFormatPr defaultRowHeight="15" x14ac:dyDescent="0.25"/>
  <cols>
    <col min="1" max="1" width="13.140625" customWidth="1"/>
    <col min="2" max="2" width="4.140625" customWidth="1"/>
    <col min="3" max="3" width="20.7109375" customWidth="1"/>
    <col min="4" max="4" width="6.28515625" customWidth="1"/>
    <col min="5" max="5" width="48.5703125" customWidth="1"/>
    <col min="6" max="6" width="2.5703125" customWidth="1"/>
    <col min="9" max="9" width="5.7109375" customWidth="1"/>
  </cols>
  <sheetData>
    <row r="1" spans="1:10" ht="18.75" x14ac:dyDescent="0.3">
      <c r="A1" s="80" t="s">
        <v>62</v>
      </c>
      <c r="B1" s="80"/>
      <c r="C1" s="80"/>
      <c r="D1" s="80"/>
      <c r="E1" s="80"/>
      <c r="F1" s="80"/>
      <c r="G1" s="80"/>
      <c r="H1" s="80"/>
      <c r="I1" s="80"/>
      <c r="J1" s="80"/>
    </row>
    <row r="3" spans="1:10" x14ac:dyDescent="0.25">
      <c r="A3" s="71" t="s">
        <v>7</v>
      </c>
      <c r="B3" s="72"/>
      <c r="C3" s="73"/>
      <c r="E3" s="81" t="s">
        <v>54</v>
      </c>
      <c r="F3" s="81"/>
      <c r="G3" s="81"/>
      <c r="H3" s="81"/>
      <c r="I3" s="81"/>
      <c r="J3" s="81"/>
    </row>
    <row r="4" spans="1:10" x14ac:dyDescent="0.25">
      <c r="A4" s="33"/>
      <c r="B4" s="33"/>
      <c r="C4" s="33"/>
      <c r="E4" s="32"/>
      <c r="F4" s="32"/>
      <c r="G4" s="32"/>
      <c r="H4" s="32"/>
      <c r="I4" s="32"/>
    </row>
    <row r="5" spans="1:10" ht="17.25" customHeight="1" x14ac:dyDescent="0.25">
      <c r="A5" s="75" t="s">
        <v>8</v>
      </c>
      <c r="B5" s="75"/>
      <c r="C5" s="75"/>
      <c r="D5" s="31"/>
      <c r="E5" s="82" t="s">
        <v>55</v>
      </c>
      <c r="F5" s="83"/>
      <c r="G5" s="83"/>
      <c r="H5" s="83"/>
      <c r="I5" s="83"/>
      <c r="J5" s="84"/>
    </row>
    <row r="6" spans="1:10" x14ac:dyDescent="0.25">
      <c r="B6" s="2"/>
      <c r="C6" s="31"/>
      <c r="D6" s="31"/>
      <c r="E6" s="85"/>
      <c r="F6" s="86"/>
      <c r="G6" s="86"/>
      <c r="H6" s="86"/>
      <c r="I6" s="86"/>
      <c r="J6" s="87"/>
    </row>
    <row r="7" spans="1:10" x14ac:dyDescent="0.25">
      <c r="B7" s="2"/>
      <c r="C7" s="31"/>
      <c r="D7" s="31"/>
      <c r="E7" s="88"/>
      <c r="F7" s="89"/>
      <c r="G7" s="89"/>
      <c r="H7" s="89"/>
      <c r="I7" s="89"/>
      <c r="J7" s="90"/>
    </row>
    <row r="8" spans="1:10" ht="15" customHeight="1" x14ac:dyDescent="0.25">
      <c r="A8" s="75" t="s">
        <v>9</v>
      </c>
      <c r="B8" s="75"/>
      <c r="C8" s="75"/>
      <c r="D8" s="31"/>
      <c r="E8" s="82" t="s">
        <v>57</v>
      </c>
      <c r="F8" s="83"/>
      <c r="G8" s="83"/>
      <c r="H8" s="83"/>
      <c r="I8" s="83"/>
      <c r="J8" s="84"/>
    </row>
    <row r="9" spans="1:10" x14ac:dyDescent="0.25">
      <c r="B9" s="2"/>
      <c r="C9" s="31"/>
      <c r="D9" s="31"/>
      <c r="E9" s="85"/>
      <c r="F9" s="86"/>
      <c r="G9" s="86"/>
      <c r="H9" s="86"/>
      <c r="I9" s="86"/>
      <c r="J9" s="87"/>
    </row>
    <row r="10" spans="1:10" x14ac:dyDescent="0.25">
      <c r="B10" s="2"/>
      <c r="C10" s="31"/>
      <c r="D10" s="31"/>
      <c r="E10" s="88"/>
      <c r="F10" s="89"/>
      <c r="G10" s="89"/>
      <c r="H10" s="89"/>
      <c r="I10" s="89"/>
      <c r="J10" s="90"/>
    </row>
    <row r="11" spans="1:10" ht="15" customHeight="1" x14ac:dyDescent="0.25">
      <c r="A11" s="75" t="s">
        <v>10</v>
      </c>
      <c r="B11" s="75"/>
      <c r="C11" s="75"/>
      <c r="D11" s="31"/>
      <c r="E11" s="82" t="s">
        <v>56</v>
      </c>
      <c r="F11" s="83"/>
      <c r="G11" s="83"/>
      <c r="H11" s="83"/>
      <c r="I11" s="83"/>
      <c r="J11" s="84"/>
    </row>
    <row r="12" spans="1:10" x14ac:dyDescent="0.25">
      <c r="B12" s="2"/>
      <c r="C12" s="31"/>
      <c r="D12" s="31"/>
      <c r="E12" s="85"/>
      <c r="F12" s="86"/>
      <c r="G12" s="86"/>
      <c r="H12" s="86"/>
      <c r="I12" s="86"/>
      <c r="J12" s="87"/>
    </row>
    <row r="13" spans="1:10" x14ac:dyDescent="0.25">
      <c r="B13" s="2"/>
      <c r="C13" s="31"/>
      <c r="D13" s="31"/>
      <c r="E13" s="88"/>
      <c r="F13" s="89"/>
      <c r="G13" s="89"/>
      <c r="H13" s="89"/>
      <c r="I13" s="89"/>
      <c r="J13" s="90"/>
    </row>
    <row r="14" spans="1:10" x14ac:dyDescent="0.25">
      <c r="B14" s="2"/>
      <c r="C14" s="1"/>
      <c r="E14" s="27"/>
      <c r="G14" s="24"/>
      <c r="H14" s="24"/>
      <c r="I14" s="24"/>
    </row>
    <row r="15" spans="1:10" x14ac:dyDescent="0.25">
      <c r="A15" s="71" t="s">
        <v>44</v>
      </c>
      <c r="B15" s="72"/>
      <c r="C15" s="73"/>
      <c r="E15" s="27"/>
      <c r="G15" s="24"/>
      <c r="H15" s="24"/>
      <c r="I15" s="24"/>
    </row>
    <row r="16" spans="1:10" x14ac:dyDescent="0.25">
      <c r="B16" s="2"/>
      <c r="C16" s="1"/>
      <c r="E16" s="27"/>
      <c r="G16" s="24"/>
      <c r="H16" s="24"/>
      <c r="I16" s="24"/>
    </row>
    <row r="17" spans="1:9" x14ac:dyDescent="0.25">
      <c r="A17" s="75" t="s">
        <v>45</v>
      </c>
      <c r="B17" s="75"/>
      <c r="C17" s="75"/>
      <c r="E17" s="28" t="s">
        <v>46</v>
      </c>
      <c r="G17" s="24"/>
      <c r="H17" s="24"/>
      <c r="I17" s="24"/>
    </row>
    <row r="18" spans="1:9" x14ac:dyDescent="0.25">
      <c r="B18" s="2"/>
      <c r="C18" s="1"/>
      <c r="E18" s="27"/>
      <c r="G18" s="24"/>
      <c r="H18" s="24"/>
      <c r="I18" s="24"/>
    </row>
    <row r="19" spans="1:9" x14ac:dyDescent="0.25">
      <c r="A19" s="71" t="s">
        <v>47</v>
      </c>
      <c r="B19" s="72"/>
      <c r="C19" s="73"/>
      <c r="E19" s="27"/>
      <c r="G19" s="24"/>
      <c r="H19" s="24"/>
      <c r="I19" s="24"/>
    </row>
    <row r="20" spans="1:9" x14ac:dyDescent="0.25">
      <c r="B20" s="2"/>
      <c r="C20" s="1"/>
      <c r="E20" s="27"/>
      <c r="G20" s="24"/>
      <c r="H20" s="24"/>
      <c r="I20" s="24"/>
    </row>
    <row r="21" spans="1:9" x14ac:dyDescent="0.25">
      <c r="A21" s="75" t="s">
        <v>45</v>
      </c>
      <c r="B21" s="75"/>
      <c r="C21" s="75"/>
      <c r="E21" s="28" t="s">
        <v>48</v>
      </c>
      <c r="G21" s="24"/>
      <c r="H21" s="24"/>
      <c r="I21" s="24"/>
    </row>
    <row r="23" spans="1:9" x14ac:dyDescent="0.25">
      <c r="A23" s="71" t="s">
        <v>11</v>
      </c>
      <c r="B23" s="72"/>
      <c r="C23" s="73"/>
    </row>
    <row r="24" spans="1:9" ht="15" customHeight="1" x14ac:dyDescent="0.25">
      <c r="E24" s="64" t="s">
        <v>18</v>
      </c>
    </row>
    <row r="25" spans="1:9" ht="15" customHeight="1" x14ac:dyDescent="0.25">
      <c r="A25" s="79" t="s">
        <v>38</v>
      </c>
      <c r="B25" s="79"/>
      <c r="C25" s="79"/>
      <c r="E25" s="66"/>
    </row>
    <row r="27" spans="1:9" x14ac:dyDescent="0.25">
      <c r="A27" s="71" t="s">
        <v>34</v>
      </c>
      <c r="B27" s="72"/>
      <c r="C27" s="73"/>
    </row>
    <row r="28" spans="1:9" x14ac:dyDescent="0.25">
      <c r="E28" s="64" t="s">
        <v>32</v>
      </c>
    </row>
    <row r="29" spans="1:9" x14ac:dyDescent="0.25">
      <c r="A29" s="75" t="s">
        <v>43</v>
      </c>
      <c r="B29" s="75"/>
      <c r="C29" s="75"/>
      <c r="E29" s="66"/>
    </row>
    <row r="31" spans="1:9" x14ac:dyDescent="0.25">
      <c r="A31" s="58" t="s">
        <v>50</v>
      </c>
      <c r="B31" s="77"/>
      <c r="C31" s="78"/>
    </row>
    <row r="32" spans="1:9" ht="15" customHeight="1" x14ac:dyDescent="0.25">
      <c r="E32" s="64" t="s">
        <v>51</v>
      </c>
    </row>
    <row r="33" spans="1:9" x14ac:dyDescent="0.25">
      <c r="A33" s="75" t="s">
        <v>42</v>
      </c>
      <c r="B33" s="75"/>
      <c r="C33" s="75"/>
      <c r="E33" s="65"/>
    </row>
    <row r="34" spans="1:9" x14ac:dyDescent="0.25">
      <c r="A34" s="29"/>
      <c r="B34" s="29"/>
      <c r="C34" s="29"/>
      <c r="E34" s="66"/>
    </row>
    <row r="36" spans="1:9" x14ac:dyDescent="0.25">
      <c r="A36" s="71" t="s">
        <v>17</v>
      </c>
      <c r="B36" s="72"/>
      <c r="C36" s="73"/>
    </row>
    <row r="37" spans="1:9" x14ac:dyDescent="0.25">
      <c r="E37" s="64" t="s">
        <v>36</v>
      </c>
    </row>
    <row r="38" spans="1:9" x14ac:dyDescent="0.25">
      <c r="A38" s="70" t="s">
        <v>37</v>
      </c>
      <c r="B38" s="70"/>
      <c r="C38" s="70"/>
      <c r="E38" s="65"/>
    </row>
    <row r="39" spans="1:9" x14ac:dyDescent="0.25">
      <c r="E39" s="66"/>
    </row>
    <row r="41" spans="1:9" x14ac:dyDescent="0.25">
      <c r="A41" s="58" t="s">
        <v>22</v>
      </c>
      <c r="B41" s="76"/>
      <c r="C41" s="59"/>
    </row>
    <row r="42" spans="1:9" x14ac:dyDescent="0.25">
      <c r="E42" s="64" t="s">
        <v>58</v>
      </c>
      <c r="I42" s="74"/>
    </row>
    <row r="43" spans="1:9" x14ac:dyDescent="0.25">
      <c r="A43" s="69" t="s">
        <v>41</v>
      </c>
      <c r="B43" s="69"/>
      <c r="C43" s="69"/>
      <c r="E43" s="65"/>
      <c r="I43" s="74"/>
    </row>
    <row r="44" spans="1:9" x14ac:dyDescent="0.25">
      <c r="E44" s="66"/>
    </row>
    <row r="47" spans="1:9" ht="18.75" x14ac:dyDescent="0.3">
      <c r="A47" s="68" t="s">
        <v>28</v>
      </c>
      <c r="B47" s="68"/>
      <c r="C47" s="68"/>
      <c r="D47" s="68"/>
      <c r="E47" s="68"/>
    </row>
    <row r="48" spans="1:9" ht="15.75" x14ac:dyDescent="0.25">
      <c r="A48" s="67" t="s">
        <v>29</v>
      </c>
      <c r="B48" s="67"/>
      <c r="C48" s="6" t="s">
        <v>8</v>
      </c>
    </row>
    <row r="49" spans="1:3" ht="15.75" x14ac:dyDescent="0.25">
      <c r="A49" s="67" t="s">
        <v>30</v>
      </c>
      <c r="B49" s="67"/>
      <c r="C49" s="18">
        <v>2</v>
      </c>
    </row>
    <row r="50" spans="1:3" ht="15.75" x14ac:dyDescent="0.25">
      <c r="A50" s="67" t="s">
        <v>31</v>
      </c>
      <c r="B50" s="67"/>
      <c r="C50" s="43" t="s">
        <v>59</v>
      </c>
    </row>
    <row r="51" spans="1:3" x14ac:dyDescent="0.25">
      <c r="A51" s="63"/>
      <c r="B51" s="63"/>
    </row>
    <row r="52" spans="1:3" x14ac:dyDescent="0.25">
      <c r="A52" s="63"/>
      <c r="B52" s="63"/>
    </row>
  </sheetData>
  <mergeCells count="35">
    <mergeCell ref="A1:J1"/>
    <mergeCell ref="E3:J3"/>
    <mergeCell ref="E5:J7"/>
    <mergeCell ref="E8:J10"/>
    <mergeCell ref="E11:J13"/>
    <mergeCell ref="A5:C5"/>
    <mergeCell ref="A8:C8"/>
    <mergeCell ref="A11:C11"/>
    <mergeCell ref="A3:C3"/>
    <mergeCell ref="A15:C15"/>
    <mergeCell ref="A17:C17"/>
    <mergeCell ref="A19:C19"/>
    <mergeCell ref="E32:E34"/>
    <mergeCell ref="A27:C27"/>
    <mergeCell ref="A31:C31"/>
    <mergeCell ref="E28:E29"/>
    <mergeCell ref="A33:C33"/>
    <mergeCell ref="A29:C29"/>
    <mergeCell ref="A25:C25"/>
    <mergeCell ref="E24:E25"/>
    <mergeCell ref="A38:C38"/>
    <mergeCell ref="A36:C36"/>
    <mergeCell ref="I42:I43"/>
    <mergeCell ref="A21:C21"/>
    <mergeCell ref="A23:C23"/>
    <mergeCell ref="E37:E39"/>
    <mergeCell ref="A41:C41"/>
    <mergeCell ref="A52:B52"/>
    <mergeCell ref="E42:E44"/>
    <mergeCell ref="A49:B49"/>
    <mergeCell ref="A50:B50"/>
    <mergeCell ref="A51:B51"/>
    <mergeCell ref="A47:E47"/>
    <mergeCell ref="A48:B48"/>
    <mergeCell ref="A43:C43"/>
  </mergeCells>
  <pageMargins left="0.7" right="0.7" top="0.75" bottom="0.75" header="0.3" footer="0.3"/>
  <pageSetup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>
      <selection activeCell="C4" sqref="C4"/>
    </sheetView>
  </sheetViews>
  <sheetFormatPr defaultRowHeight="15" x14ac:dyDescent="0.25"/>
  <sheetData>
    <row r="1" spans="1:3" x14ac:dyDescent="0.25">
      <c r="A1" t="s">
        <v>24</v>
      </c>
      <c r="C1">
        <v>1</v>
      </c>
    </row>
    <row r="2" spans="1:3" x14ac:dyDescent="0.25">
      <c r="A2" t="s">
        <v>25</v>
      </c>
      <c r="C2">
        <v>2</v>
      </c>
    </row>
    <row r="3" spans="1:3" x14ac:dyDescent="0.25">
      <c r="A3" t="s">
        <v>26</v>
      </c>
      <c r="C3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Goat Data Sheet</vt:lpstr>
      <vt:lpstr>Standards</vt:lpstr>
      <vt:lpstr>Sheet3</vt:lpstr>
      <vt:lpstr>'Goat Data Sheet'!Print_Area</vt:lpstr>
      <vt:lpstr>Standards!Print_Area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Brink</dc:creator>
  <cp:lastModifiedBy>Kari Lewis</cp:lastModifiedBy>
  <cp:lastPrinted>2020-06-25T22:08:14Z</cp:lastPrinted>
  <dcterms:created xsi:type="dcterms:W3CDTF">2013-08-30T18:48:06Z</dcterms:created>
  <dcterms:modified xsi:type="dcterms:W3CDTF">2025-08-06T20:02:09Z</dcterms:modified>
</cp:coreProperties>
</file>